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Robert\System MOD\Kalkulator MOD\"/>
    </mc:Choice>
  </mc:AlternateContent>
  <bookViews>
    <workbookView xWindow="0" yWindow="0" windowWidth="28800" windowHeight="12435"/>
  </bookViews>
  <sheets>
    <sheet name="Arkusz1" sheetId="1" r:id="rId1"/>
  </sheets>
  <definedNames>
    <definedName name="_xlnm._FilterDatabase" localSheetId="0" hidden="1">Arkusz1!$L$39:$U$39</definedName>
    <definedName name="_xlnm.Print_Area" localSheetId="0">Arkusz1!$A$1:$AA$91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54" i="1" l="1"/>
  <c r="Q155" i="1" s="1"/>
  <c r="M90" i="1" s="1"/>
  <c r="M91" i="1" s="1"/>
  <c r="R154" i="1"/>
  <c r="R155" i="1" s="1"/>
  <c r="N90" i="1" s="1"/>
  <c r="N91" i="1" s="1"/>
  <c r="S154" i="1"/>
  <c r="S155" i="1" s="1"/>
  <c r="O90" i="1" s="1"/>
  <c r="O91" i="1" s="1"/>
  <c r="T154" i="1"/>
  <c r="T155" i="1" s="1"/>
  <c r="P90" i="1" s="1"/>
  <c r="P91" i="1" s="1"/>
  <c r="U154" i="1"/>
  <c r="U155" i="1" s="1"/>
  <c r="Q90" i="1" s="1"/>
  <c r="Q91" i="1" s="1"/>
  <c r="V154" i="1"/>
  <c r="V155" i="1" s="1"/>
  <c r="R90" i="1" s="1"/>
  <c r="R91" i="1" s="1"/>
  <c r="W154" i="1"/>
  <c r="W155" i="1" s="1"/>
  <c r="S90" i="1" s="1"/>
  <c r="S91" i="1" s="1"/>
  <c r="X154" i="1"/>
  <c r="X155" i="1" s="1"/>
  <c r="T90" i="1" s="1"/>
  <c r="T91" i="1" s="1"/>
  <c r="Y154" i="1"/>
  <c r="Y155" i="1" s="1"/>
  <c r="U90" i="1" s="1"/>
  <c r="U91" i="1" s="1"/>
  <c r="P154" i="1"/>
  <c r="P155" i="1" s="1"/>
  <c r="L90" i="1" s="1"/>
  <c r="Q151" i="1"/>
  <c r="Q152" i="1" s="1"/>
  <c r="M89" i="1" s="1"/>
  <c r="R151" i="1"/>
  <c r="R152" i="1" s="1"/>
  <c r="N89" i="1" s="1"/>
  <c r="S151" i="1"/>
  <c r="S152" i="1" s="1"/>
  <c r="O89" i="1" s="1"/>
  <c r="T151" i="1"/>
  <c r="T152" i="1" s="1"/>
  <c r="P89" i="1" s="1"/>
  <c r="U151" i="1"/>
  <c r="U152" i="1" s="1"/>
  <c r="Q89" i="1" s="1"/>
  <c r="V151" i="1"/>
  <c r="V152" i="1" s="1"/>
  <c r="R89" i="1" s="1"/>
  <c r="W151" i="1"/>
  <c r="W152" i="1" s="1"/>
  <c r="S89" i="1" s="1"/>
  <c r="X151" i="1"/>
  <c r="X152" i="1" s="1"/>
  <c r="T89" i="1" s="1"/>
  <c r="Y151" i="1"/>
  <c r="Y152" i="1" s="1"/>
  <c r="P151" i="1"/>
  <c r="P152" i="1" s="1"/>
  <c r="Q148" i="1"/>
  <c r="Q149" i="1" s="1"/>
  <c r="M81" i="1" s="1"/>
  <c r="M82" i="1" s="1"/>
  <c r="R148" i="1"/>
  <c r="R149" i="1" s="1"/>
  <c r="N81" i="1" s="1"/>
  <c r="N82" i="1" s="1"/>
  <c r="S148" i="1"/>
  <c r="S149" i="1" s="1"/>
  <c r="O81" i="1" s="1"/>
  <c r="O82" i="1" s="1"/>
  <c r="T148" i="1"/>
  <c r="T149" i="1" s="1"/>
  <c r="P81" i="1" s="1"/>
  <c r="P82" i="1" s="1"/>
  <c r="U148" i="1"/>
  <c r="U149" i="1" s="1"/>
  <c r="Q81" i="1" s="1"/>
  <c r="Q82" i="1" s="1"/>
  <c r="V148" i="1"/>
  <c r="V149" i="1" s="1"/>
  <c r="R81" i="1" s="1"/>
  <c r="R82" i="1" s="1"/>
  <c r="W148" i="1"/>
  <c r="W149" i="1" s="1"/>
  <c r="S81" i="1" s="1"/>
  <c r="S82" i="1" s="1"/>
  <c r="X148" i="1"/>
  <c r="X149" i="1" s="1"/>
  <c r="T81" i="1" s="1"/>
  <c r="T82" i="1" s="1"/>
  <c r="Y148" i="1"/>
  <c r="Y149" i="1" s="1"/>
  <c r="U81" i="1" s="1"/>
  <c r="U82" i="1" s="1"/>
  <c r="P148" i="1"/>
  <c r="P149" i="1" s="1"/>
  <c r="L81" i="1" s="1"/>
  <c r="L82" i="1" s="1"/>
  <c r="Q145" i="1"/>
  <c r="Q146" i="1" s="1"/>
  <c r="M80" i="1" s="1"/>
  <c r="R145" i="1"/>
  <c r="R146" i="1" s="1"/>
  <c r="S145" i="1"/>
  <c r="S146" i="1" s="1"/>
  <c r="T145" i="1"/>
  <c r="T146" i="1" s="1"/>
  <c r="P80" i="1" s="1"/>
  <c r="U145" i="1"/>
  <c r="U146" i="1" s="1"/>
  <c r="Q80" i="1" s="1"/>
  <c r="V145" i="1"/>
  <c r="V146" i="1" s="1"/>
  <c r="R80" i="1" s="1"/>
  <c r="W145" i="1"/>
  <c r="W146" i="1" s="1"/>
  <c r="X145" i="1"/>
  <c r="X146" i="1" s="1"/>
  <c r="T80" i="1" s="1"/>
  <c r="Y145" i="1"/>
  <c r="Y146" i="1" s="1"/>
  <c r="U80" i="1" s="1"/>
  <c r="P145" i="1"/>
  <c r="P146" i="1" s="1"/>
  <c r="L80" i="1" s="1"/>
  <c r="Q141" i="1"/>
  <c r="Q142" i="1" s="1"/>
  <c r="R141" i="1"/>
  <c r="R142" i="1" s="1"/>
  <c r="N72" i="1" s="1"/>
  <c r="S141" i="1"/>
  <c r="S142" i="1" s="1"/>
  <c r="T141" i="1"/>
  <c r="T142" i="1" s="1"/>
  <c r="U141" i="1"/>
  <c r="U142" i="1" s="1"/>
  <c r="Q73" i="1" s="1"/>
  <c r="V141" i="1"/>
  <c r="V142" i="1" s="1"/>
  <c r="R73" i="1" s="1"/>
  <c r="W141" i="1"/>
  <c r="W142" i="1" s="1"/>
  <c r="X141" i="1"/>
  <c r="X142" i="1" s="1"/>
  <c r="Y141" i="1"/>
  <c r="Y142" i="1" s="1"/>
  <c r="P141" i="1"/>
  <c r="P142" i="1" s="1"/>
  <c r="L72" i="1" s="1"/>
  <c r="Q136" i="1"/>
  <c r="Q137" i="1" s="1"/>
  <c r="M65" i="1" s="1"/>
  <c r="M66" i="1" s="1"/>
  <c r="R136" i="1"/>
  <c r="R137" i="1" s="1"/>
  <c r="N65" i="1" s="1"/>
  <c r="N66" i="1" s="1"/>
  <c r="S136" i="1"/>
  <c r="S137" i="1" s="1"/>
  <c r="O65" i="1" s="1"/>
  <c r="O66" i="1" s="1"/>
  <c r="T136" i="1"/>
  <c r="T137" i="1" s="1"/>
  <c r="P65" i="1" s="1"/>
  <c r="P66" i="1" s="1"/>
  <c r="U136" i="1"/>
  <c r="U137" i="1" s="1"/>
  <c r="Q65" i="1" s="1"/>
  <c r="Q66" i="1" s="1"/>
  <c r="V136" i="1"/>
  <c r="V137" i="1" s="1"/>
  <c r="R65" i="1" s="1"/>
  <c r="R66" i="1" s="1"/>
  <c r="W136" i="1"/>
  <c r="W137" i="1" s="1"/>
  <c r="S65" i="1" s="1"/>
  <c r="S66" i="1" s="1"/>
  <c r="X136" i="1"/>
  <c r="X137" i="1" s="1"/>
  <c r="T65" i="1" s="1"/>
  <c r="T66" i="1" s="1"/>
  <c r="Y136" i="1"/>
  <c r="Y137" i="1" s="1"/>
  <c r="U65" i="1" s="1"/>
  <c r="U66" i="1" s="1"/>
  <c r="P136" i="1"/>
  <c r="P137" i="1" s="1"/>
  <c r="L65" i="1" s="1"/>
  <c r="Q133" i="1"/>
  <c r="Q134" i="1" s="1"/>
  <c r="M63" i="1" s="1"/>
  <c r="M64" i="1" s="1"/>
  <c r="R133" i="1"/>
  <c r="R134" i="1" s="1"/>
  <c r="N63" i="1" s="1"/>
  <c r="N64" i="1" s="1"/>
  <c r="S133" i="1"/>
  <c r="S134" i="1" s="1"/>
  <c r="O63" i="1" s="1"/>
  <c r="O64" i="1" s="1"/>
  <c r="T133" i="1"/>
  <c r="T134" i="1" s="1"/>
  <c r="P63" i="1" s="1"/>
  <c r="P64" i="1" s="1"/>
  <c r="U133" i="1"/>
  <c r="U134" i="1" s="1"/>
  <c r="Q63" i="1" s="1"/>
  <c r="Q64" i="1" s="1"/>
  <c r="V133" i="1"/>
  <c r="V134" i="1" s="1"/>
  <c r="R63" i="1" s="1"/>
  <c r="R64" i="1" s="1"/>
  <c r="W133" i="1"/>
  <c r="W134" i="1" s="1"/>
  <c r="S63" i="1" s="1"/>
  <c r="S64" i="1" s="1"/>
  <c r="X133" i="1"/>
  <c r="X134" i="1" s="1"/>
  <c r="T63" i="1" s="1"/>
  <c r="T64" i="1" s="1"/>
  <c r="Y133" i="1"/>
  <c r="Y134" i="1" s="1"/>
  <c r="U63" i="1" s="1"/>
  <c r="U64" i="1" s="1"/>
  <c r="P133" i="1"/>
  <c r="P134" i="1" s="1"/>
  <c r="L63" i="1" s="1"/>
  <c r="L64" i="1" s="1"/>
  <c r="Q128" i="1"/>
  <c r="Q129" i="1" s="1"/>
  <c r="M53" i="1" s="1"/>
  <c r="M54" i="1" s="1"/>
  <c r="R128" i="1"/>
  <c r="R129" i="1" s="1"/>
  <c r="N53" i="1" s="1"/>
  <c r="N54" i="1" s="1"/>
  <c r="S128" i="1"/>
  <c r="S129" i="1" s="1"/>
  <c r="O53" i="1" s="1"/>
  <c r="O54" i="1" s="1"/>
  <c r="T128" i="1"/>
  <c r="T129" i="1" s="1"/>
  <c r="P53" i="1" s="1"/>
  <c r="P54" i="1" s="1"/>
  <c r="U128" i="1"/>
  <c r="U129" i="1" s="1"/>
  <c r="Q53" i="1" s="1"/>
  <c r="Q54" i="1" s="1"/>
  <c r="V128" i="1"/>
  <c r="V129" i="1" s="1"/>
  <c r="R53" i="1" s="1"/>
  <c r="R54" i="1" s="1"/>
  <c r="W128" i="1"/>
  <c r="W129" i="1" s="1"/>
  <c r="S53" i="1" s="1"/>
  <c r="S54" i="1" s="1"/>
  <c r="X128" i="1"/>
  <c r="X129" i="1" s="1"/>
  <c r="T53" i="1" s="1"/>
  <c r="T54" i="1" s="1"/>
  <c r="Y128" i="1"/>
  <c r="Y129" i="1" s="1"/>
  <c r="U53" i="1" s="1"/>
  <c r="U54" i="1" s="1"/>
  <c r="P128" i="1"/>
  <c r="P129" i="1" s="1"/>
  <c r="L53" i="1" s="1"/>
  <c r="Q125" i="1"/>
  <c r="Q126" i="1" s="1"/>
  <c r="M51" i="1" s="1"/>
  <c r="M52" i="1" s="1"/>
  <c r="R125" i="1"/>
  <c r="R126" i="1" s="1"/>
  <c r="N51" i="1" s="1"/>
  <c r="N52" i="1" s="1"/>
  <c r="S125" i="1"/>
  <c r="S126" i="1" s="1"/>
  <c r="T125" i="1"/>
  <c r="T126" i="1" s="1"/>
  <c r="U125" i="1"/>
  <c r="U126" i="1" s="1"/>
  <c r="V125" i="1"/>
  <c r="V126" i="1" s="1"/>
  <c r="W125" i="1"/>
  <c r="W126" i="1" s="1"/>
  <c r="X125" i="1"/>
  <c r="X126" i="1" s="1"/>
  <c r="Y125" i="1"/>
  <c r="Y126" i="1" s="1"/>
  <c r="P125" i="1"/>
  <c r="P126" i="1" s="1"/>
  <c r="L51" i="1" s="1"/>
  <c r="Q120" i="1"/>
  <c r="Q121" i="1" s="1"/>
  <c r="R120" i="1"/>
  <c r="R121" i="1" s="1"/>
  <c r="S120" i="1"/>
  <c r="S121" i="1" s="1"/>
  <c r="O42" i="1" s="1"/>
  <c r="T120" i="1"/>
  <c r="T121" i="1" s="1"/>
  <c r="P42" i="1" s="1"/>
  <c r="U120" i="1"/>
  <c r="U121" i="1" s="1"/>
  <c r="Q42" i="1" s="1"/>
  <c r="V120" i="1"/>
  <c r="V121" i="1" s="1"/>
  <c r="R42" i="1" s="1"/>
  <c r="W120" i="1"/>
  <c r="W121" i="1" s="1"/>
  <c r="X120" i="1"/>
  <c r="X121" i="1" s="1"/>
  <c r="Y120" i="1"/>
  <c r="Y121" i="1" s="1"/>
  <c r="U42" i="1" s="1"/>
  <c r="P120" i="1"/>
  <c r="P121" i="1" s="1"/>
  <c r="L42" i="1" s="1"/>
  <c r="L66" i="1" l="1"/>
  <c r="Y59" i="1"/>
  <c r="S51" i="1"/>
  <c r="S52" i="1" s="1"/>
  <c r="O51" i="1"/>
  <c r="O52" i="1" s="1"/>
  <c r="T51" i="1"/>
  <c r="T52" i="1" s="1"/>
  <c r="R51" i="1"/>
  <c r="R52" i="1" s="1"/>
  <c r="P51" i="1"/>
  <c r="P52" i="1" s="1"/>
  <c r="U51" i="1"/>
  <c r="U52" i="1" s="1"/>
  <c r="Q51" i="1"/>
  <c r="Q52" i="1" s="1"/>
  <c r="L52" i="1"/>
  <c r="Y47" i="1"/>
  <c r="L54" i="1"/>
  <c r="U88" i="1"/>
  <c r="U89" i="1"/>
  <c r="L88" i="1"/>
  <c r="L89" i="1"/>
  <c r="S79" i="1"/>
  <c r="S80" i="1"/>
  <c r="O79" i="1"/>
  <c r="O80" i="1"/>
  <c r="N79" i="1"/>
  <c r="N80" i="1"/>
  <c r="T88" i="1"/>
  <c r="S88" i="1"/>
  <c r="R88" i="1"/>
  <c r="Q88" i="1"/>
  <c r="P88" i="1"/>
  <c r="O88" i="1"/>
  <c r="N88" i="1"/>
  <c r="M88" i="1"/>
  <c r="L91" i="1"/>
  <c r="Y87" i="1"/>
  <c r="U79" i="1"/>
  <c r="T79" i="1"/>
  <c r="R79" i="1"/>
  <c r="Q79" i="1"/>
  <c r="P79" i="1"/>
  <c r="Y78" i="1"/>
  <c r="U73" i="1"/>
  <c r="U72" i="1"/>
  <c r="S73" i="1"/>
  <c r="S72" i="1"/>
  <c r="N73" i="1"/>
  <c r="M72" i="1"/>
  <c r="M73" i="1"/>
  <c r="L73" i="1"/>
  <c r="U41" i="1"/>
  <c r="Q41" i="1"/>
  <c r="M41" i="1"/>
  <c r="M42" i="1"/>
  <c r="M79" i="1"/>
  <c r="L79" i="1"/>
  <c r="P73" i="1"/>
  <c r="P72" i="1"/>
  <c r="O73" i="1"/>
  <c r="O72" i="1"/>
  <c r="T72" i="1"/>
  <c r="T73" i="1"/>
  <c r="R72" i="1"/>
  <c r="R41" i="1"/>
  <c r="Q72" i="1"/>
  <c r="O41" i="1"/>
  <c r="W60" i="1"/>
  <c r="AA59" i="1"/>
  <c r="N42" i="1"/>
  <c r="N41" i="1"/>
  <c r="T41" i="1"/>
  <c r="T42" i="1"/>
  <c r="S41" i="1"/>
  <c r="S42" i="1"/>
  <c r="W48" i="1"/>
  <c r="P41" i="1"/>
  <c r="L41" i="1"/>
  <c r="W59" i="1"/>
  <c r="W47" i="1" l="1"/>
  <c r="AA47" i="1"/>
  <c r="W40" i="1"/>
  <c r="W87" i="1"/>
  <c r="W78" i="1"/>
  <c r="Y38" i="1"/>
  <c r="W71" i="1"/>
  <c r="W39" i="1"/>
  <c r="Y39" i="1"/>
  <c r="W38" i="1"/>
</calcChain>
</file>

<file path=xl/sharedStrings.xml><?xml version="1.0" encoding="utf-8"?>
<sst xmlns="http://schemas.openxmlformats.org/spreadsheetml/2006/main" count="83" uniqueCount="57">
  <si>
    <t>OKAP</t>
  </si>
  <si>
    <t>WIATROWNICA LEWA</t>
  </si>
  <si>
    <t>RYNNA KOSZOWA</t>
  </si>
  <si>
    <t xml:space="preserve">RKS 25 </t>
  </si>
  <si>
    <t>WZ 224</t>
  </si>
  <si>
    <t xml:space="preserve">PP 150 </t>
  </si>
  <si>
    <t>PP 220</t>
  </si>
  <si>
    <t>PN 80</t>
  </si>
  <si>
    <t>PN 120</t>
  </si>
  <si>
    <t>WW 83</t>
  </si>
  <si>
    <t>WD 150</t>
  </si>
  <si>
    <t>WD 180</t>
  </si>
  <si>
    <t xml:space="preserve">OP 190 </t>
  </si>
  <si>
    <t>Zamówienie System MOD</t>
  </si>
  <si>
    <t>Numer zamówienia</t>
  </si>
  <si>
    <t>Zamawiający</t>
  </si>
  <si>
    <t>Adres</t>
  </si>
  <si>
    <t>Telefon</t>
  </si>
  <si>
    <t>Data</t>
  </si>
  <si>
    <t>Dlugość danego okapu (m)</t>
  </si>
  <si>
    <t>Krycie efektywne (m)</t>
  </si>
  <si>
    <t>Długość danej wiatrownicy (m)</t>
  </si>
  <si>
    <t>Krycie efektywne wiatrownica dolna/zewnętrzna</t>
  </si>
  <si>
    <t>Ilości wiatrownicy zewnętrznej/ wiatrownicy dolnej (szt.)</t>
  </si>
  <si>
    <t>OBRÓBKA PRZYŚCIENNA LEWA</t>
  </si>
  <si>
    <t>Długość danej obróbki (m)</t>
  </si>
  <si>
    <t>Krycie efektywne wiatrownica wewnętrzna prawa (m)</t>
  </si>
  <si>
    <t>Ilości wiatrownicy wewnętrznej prawej (szt.)</t>
  </si>
  <si>
    <t>OBRÓBKA PRZYŚCIENNA PRAWA</t>
  </si>
  <si>
    <t>Ilości wiatrownicy wewnętrznej lewej (szt.)</t>
  </si>
  <si>
    <t>Krycie efektywne wiatrownica wewnętrzna lewa (m)</t>
  </si>
  <si>
    <t>Ilośći wiatrownicy wewnętrznej lewej (szt.)</t>
  </si>
  <si>
    <t>Ilośći wiatrownicy wewnętrznej prawej (szt.)</t>
  </si>
  <si>
    <t>Wybierz wysokość - pas podrynnowy PP (mm)</t>
  </si>
  <si>
    <t>Wybierz wysokość - pas nadrynnowy PN (mm)</t>
  </si>
  <si>
    <t>Ilości pasa popdrynnowego PP/ pasa nadrynnowego PN (szt.)</t>
  </si>
  <si>
    <t>Ilości pasa podrynnowego PP danego rozmiaru (szt.)</t>
  </si>
  <si>
    <t>Ilości wiatrownicy wewnętrznej WW (szt.)</t>
  </si>
  <si>
    <t>Krycie efektywne wiatrownica wewnętrzna WW (m)</t>
  </si>
  <si>
    <t>Ilości wiatrownicy dolnej WD danego rozmiaru (szt.)</t>
  </si>
  <si>
    <t>Ilośći wiatrownicy wewnętrznej WW (szt.)</t>
  </si>
  <si>
    <t>Ilośći wiatrownicy zewnętrznej WZ (szt.)</t>
  </si>
  <si>
    <t>Krycie efektywne rynna koszowa RKS (m)</t>
  </si>
  <si>
    <t>Wiatrownica zewnętrzna WZ</t>
  </si>
  <si>
    <t>Wiatrownica wewnetrzna WW</t>
  </si>
  <si>
    <t>Krycie efektywne wiatrownica dolna /zewnętrzna</t>
  </si>
  <si>
    <t>Długość danej rynny koszowej RKS (m)</t>
  </si>
  <si>
    <t>Ilości rynien koszowych RKS (szt.)</t>
  </si>
  <si>
    <t>Ilośći rynny koszowej RKS (szt.)</t>
  </si>
  <si>
    <t>WIATROWNICA PRAWA</t>
  </si>
  <si>
    <t>Ilości obróbek przyściennych OP (szt.)</t>
  </si>
  <si>
    <t>Krycie efektywne obróbka przyścienna OP (m)</t>
  </si>
  <si>
    <t>Ilości obróbki przyściennej OP (szt.)</t>
  </si>
  <si>
    <t>PP 180</t>
  </si>
  <si>
    <t>Wybierz wysokosć - wiatrownica dolna WD (mm)</t>
  </si>
  <si>
    <t>L.p.</t>
  </si>
  <si>
    <t>Ilości pasa nadrynnowego PN danego rozmiaru (szt.)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</si>
</sst>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_-* #,##0\ _z_ł_-;\-* #,##0\ _z_ł_-;_-* &quot;-&quot;??\ _z_ł_-;_-@_-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3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sz val="13"/>
      <color theme="1"/>
      <name val="Arial"/>
      <family val="2"/>
      <charset val="238"/>
    </font>
    <font>
      <sz val="13"/>
      <color theme="1"/>
      <name val="Calibri"/>
      <family val="2"/>
      <charset val="238"/>
      <scheme val="minor"/>
    </font>
    <font>
      <sz val="16"/>
      <color theme="1"/>
      <name val="Arial"/>
      <family val="2"/>
      <charset val="238"/>
    </font>
    <font>
      <sz val="18"/>
      <color theme="1"/>
      <name val="Arial"/>
      <family val="2"/>
      <charset val="238"/>
    </font>
    <font>
      <sz val="16"/>
      <color theme="1"/>
      <name val="Calibri"/>
      <family val="2"/>
      <charset val="238"/>
      <scheme val="minor"/>
    </font>
    <font>
      <b/>
      <sz val="16"/>
      <color theme="0"/>
      <name val="Arial"/>
      <family val="2"/>
      <charset val="238"/>
    </font>
    <font>
      <sz val="15"/>
      <color theme="1"/>
      <name val="Arial"/>
      <family val="2"/>
      <charset val="238"/>
    </font>
    <font>
      <b/>
      <sz val="15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Arial"/>
      <family val="2"/>
      <charset val="238"/>
    </font>
    <font>
      <sz val="13"/>
      <color rgb="FFFF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0">
    <xf numFmtId="0" fontId="0" fillId="0" borderId="0" xfId="0"/>
    <xf numFmtId="0" fontId="3" fillId="3" borderId="10" xfId="0" applyFont="1" applyFill="1" applyBorder="1" applyAlignment="1" applyProtection="1">
      <alignment horizontal="left" vertical="center"/>
    </xf>
    <xf numFmtId="0" fontId="4" fillId="3" borderId="11" xfId="0" applyFont="1" applyFill="1" applyBorder="1" applyAlignment="1" applyProtection="1">
      <alignment horizontal="left" vertical="center"/>
    </xf>
    <xf numFmtId="0" fontId="3" fillId="3" borderId="11" xfId="0" applyFont="1" applyFill="1" applyBorder="1" applyProtection="1"/>
    <xf numFmtId="0" fontId="5" fillId="3" borderId="11" xfId="0" applyFont="1" applyFill="1" applyBorder="1" applyProtection="1"/>
    <xf numFmtId="0" fontId="6" fillId="3" borderId="11" xfId="0" applyFont="1" applyFill="1" applyBorder="1" applyProtection="1"/>
    <xf numFmtId="0" fontId="2" fillId="3" borderId="12" xfId="0" applyFont="1" applyFill="1" applyBorder="1" applyProtection="1"/>
    <xf numFmtId="0" fontId="5" fillId="3" borderId="13" xfId="0" applyFont="1" applyFill="1" applyBorder="1" applyAlignment="1" applyProtection="1">
      <alignment horizontal="left" vertical="center"/>
    </xf>
    <xf numFmtId="0" fontId="5" fillId="3" borderId="0" xfId="0" applyFont="1" applyFill="1" applyBorder="1" applyAlignment="1" applyProtection="1">
      <alignment horizontal="left" vertical="center"/>
    </xf>
    <xf numFmtId="0" fontId="5" fillId="3" borderId="0" xfId="0" applyFont="1" applyFill="1" applyBorder="1" applyProtection="1"/>
    <xf numFmtId="0" fontId="6" fillId="3" borderId="0" xfId="0" applyFont="1" applyFill="1" applyBorder="1" applyProtection="1"/>
    <xf numFmtId="0" fontId="2" fillId="3" borderId="7" xfId="0" applyFont="1" applyFill="1" applyBorder="1" applyProtection="1"/>
    <xf numFmtId="0" fontId="7" fillId="3" borderId="0" xfId="0" applyFont="1" applyFill="1" applyBorder="1" applyProtection="1"/>
    <xf numFmtId="0" fontId="9" fillId="3" borderId="0" xfId="0" applyFont="1" applyFill="1" applyBorder="1" applyProtection="1"/>
    <xf numFmtId="0" fontId="7" fillId="3" borderId="13" xfId="0" applyFont="1" applyFill="1" applyBorder="1" applyAlignment="1" applyProtection="1">
      <alignment horizontal="left" vertical="center"/>
    </xf>
    <xf numFmtId="49" fontId="7" fillId="3" borderId="0" xfId="0" applyNumberFormat="1" applyFont="1" applyFill="1" applyBorder="1" applyAlignment="1" applyProtection="1">
      <alignment horizontal="left" vertical="center"/>
    </xf>
    <xf numFmtId="49" fontId="7" fillId="3" borderId="0" xfId="0" applyNumberFormat="1" applyFont="1" applyFill="1" applyBorder="1" applyAlignment="1" applyProtection="1">
      <alignment vertical="center"/>
    </xf>
    <xf numFmtId="0" fontId="6" fillId="3" borderId="20" xfId="0" applyFont="1" applyFill="1" applyBorder="1" applyProtection="1"/>
    <xf numFmtId="0" fontId="6" fillId="3" borderId="8" xfId="0" applyFont="1" applyFill="1" applyBorder="1" applyProtection="1"/>
    <xf numFmtId="0" fontId="5" fillId="3" borderId="8" xfId="0" applyFont="1" applyFill="1" applyBorder="1" applyProtection="1"/>
    <xf numFmtId="0" fontId="2" fillId="3" borderId="9" xfId="0" applyFont="1" applyFill="1" applyBorder="1" applyProtection="1"/>
    <xf numFmtId="0" fontId="6" fillId="2" borderId="0" xfId="0" applyFont="1" applyFill="1" applyBorder="1" applyProtection="1"/>
    <xf numFmtId="0" fontId="5" fillId="2" borderId="0" xfId="0" applyFont="1" applyFill="1" applyBorder="1" applyProtection="1"/>
    <xf numFmtId="0" fontId="2" fillId="2" borderId="0" xfId="0" applyFont="1" applyFill="1" applyProtection="1"/>
    <xf numFmtId="0" fontId="0" fillId="2" borderId="0" xfId="0" applyFill="1" applyProtection="1"/>
    <xf numFmtId="0" fontId="0" fillId="2" borderId="0" xfId="0" applyFill="1" applyBorder="1" applyProtection="1"/>
    <xf numFmtId="0" fontId="0" fillId="2" borderId="0" xfId="0" applyFill="1" applyBorder="1" applyAlignment="1" applyProtection="1"/>
    <xf numFmtId="0" fontId="0" fillId="2" borderId="0" xfId="0" applyFill="1" applyBorder="1" applyAlignment="1" applyProtection="1">
      <alignment horizontal="center"/>
    </xf>
    <xf numFmtId="2" fontId="0" fillId="2" borderId="0" xfId="0" applyNumberFormat="1" applyFill="1" applyProtection="1"/>
    <xf numFmtId="43" fontId="0" fillId="2" borderId="0" xfId="1" applyFont="1" applyFill="1" applyProtection="1"/>
    <xf numFmtId="43" fontId="0" fillId="2" borderId="0" xfId="0" applyNumberFormat="1" applyFill="1" applyProtection="1"/>
    <xf numFmtId="0" fontId="0" fillId="2" borderId="0" xfId="0" applyFill="1" applyAlignment="1" applyProtection="1">
      <alignment horizontal="center"/>
    </xf>
    <xf numFmtId="0" fontId="0" fillId="2" borderId="0" xfId="0" applyFill="1" applyAlignment="1" applyProtection="1">
      <alignment horizontal="center" vertical="center"/>
    </xf>
    <xf numFmtId="2" fontId="0" fillId="2" borderId="0" xfId="0" applyNumberFormat="1" applyFill="1" applyAlignment="1" applyProtection="1">
      <alignment horizontal="center"/>
    </xf>
    <xf numFmtId="2" fontId="0" fillId="2" borderId="0" xfId="0" applyNumberFormat="1" applyFill="1" applyAlignment="1" applyProtection="1">
      <alignment horizontal="center" vertical="center"/>
    </xf>
    <xf numFmtId="0" fontId="10" fillId="2" borderId="0" xfId="0" applyFont="1" applyFill="1" applyBorder="1" applyAlignment="1" applyProtection="1">
      <alignment vertical="center"/>
    </xf>
    <xf numFmtId="0" fontId="2" fillId="2" borderId="0" xfId="0" applyFont="1" applyFill="1" applyBorder="1" applyProtection="1"/>
    <xf numFmtId="0" fontId="5" fillId="4" borderId="26" xfId="0" applyFont="1" applyFill="1" applyBorder="1" applyAlignment="1" applyProtection="1">
      <alignment horizontal="center" vertical="center" wrapText="1"/>
    </xf>
    <xf numFmtId="0" fontId="5" fillId="4" borderId="22" xfId="0" applyFont="1" applyFill="1" applyBorder="1" applyAlignment="1" applyProtection="1">
      <alignment horizontal="center" vertical="center" wrapText="1"/>
    </xf>
    <xf numFmtId="0" fontId="5" fillId="4" borderId="27" xfId="0" applyFont="1" applyFill="1" applyBorder="1" applyAlignment="1" applyProtection="1">
      <alignment horizontal="center" vertical="center" wrapText="1"/>
    </xf>
    <xf numFmtId="164" fontId="5" fillId="4" borderId="28" xfId="0" applyNumberFormat="1" applyFont="1" applyFill="1" applyBorder="1" applyAlignment="1" applyProtection="1">
      <alignment horizontal="center" vertical="center" wrapText="1"/>
    </xf>
    <xf numFmtId="164" fontId="5" fillId="4" borderId="21" xfId="0" applyNumberFormat="1" applyFont="1" applyFill="1" applyBorder="1" applyAlignment="1" applyProtection="1">
      <alignment horizontal="center" vertical="center" wrapText="1"/>
    </xf>
    <xf numFmtId="164" fontId="5" fillId="4" borderId="29" xfId="0" applyNumberFormat="1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1" fontId="5" fillId="4" borderId="28" xfId="0" applyNumberFormat="1" applyFont="1" applyFill="1" applyBorder="1" applyAlignment="1" applyProtection="1">
      <alignment horizontal="center" vertical="center" wrapText="1"/>
    </xf>
    <xf numFmtId="1" fontId="5" fillId="4" borderId="21" xfId="0" applyNumberFormat="1" applyFont="1" applyFill="1" applyBorder="1" applyAlignment="1" applyProtection="1">
      <alignment horizontal="center" vertical="center" wrapText="1"/>
    </xf>
    <xf numFmtId="1" fontId="5" fillId="4" borderId="29" xfId="0" applyNumberFormat="1" applyFont="1" applyFill="1" applyBorder="1" applyAlignment="1" applyProtection="1">
      <alignment horizontal="center" vertical="center" wrapText="1"/>
    </xf>
    <xf numFmtId="0" fontId="5" fillId="2" borderId="0" xfId="0" applyFont="1" applyFill="1" applyProtection="1"/>
    <xf numFmtId="0" fontId="6" fillId="2" borderId="0" xfId="0" applyFont="1" applyFill="1" applyProtection="1"/>
    <xf numFmtId="0" fontId="5" fillId="4" borderId="26" xfId="0" applyFont="1" applyFill="1" applyBorder="1" applyAlignment="1" applyProtection="1">
      <alignment horizontal="center" vertical="center"/>
    </xf>
    <xf numFmtId="0" fontId="5" fillId="4" borderId="22" xfId="0" applyFont="1" applyFill="1" applyBorder="1" applyAlignment="1" applyProtection="1">
      <alignment horizontal="center" vertical="center"/>
    </xf>
    <xf numFmtId="0" fontId="5" fillId="4" borderId="24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 wrapText="1"/>
    </xf>
    <xf numFmtId="0" fontId="5" fillId="4" borderId="27" xfId="0" applyFont="1" applyFill="1" applyBorder="1" applyAlignment="1" applyProtection="1">
      <alignment horizontal="center" vertical="center"/>
    </xf>
    <xf numFmtId="2" fontId="5" fillId="2" borderId="28" xfId="0" applyNumberFormat="1" applyFont="1" applyFill="1" applyBorder="1" applyAlignment="1" applyProtection="1">
      <alignment horizontal="center" vertical="center" wrapText="1"/>
      <protection locked="0"/>
    </xf>
    <xf numFmtId="2" fontId="5" fillId="2" borderId="21" xfId="0" applyNumberFormat="1" applyFont="1" applyFill="1" applyBorder="1" applyAlignment="1" applyProtection="1">
      <alignment horizontal="center" vertical="center" wrapText="1"/>
      <protection locked="0"/>
    </xf>
    <xf numFmtId="2" fontId="5" fillId="2" borderId="2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8" xfId="0" applyFont="1" applyFill="1" applyBorder="1" applyAlignment="1" applyProtection="1">
      <alignment horizontal="center" vertical="center" wrapText="1"/>
      <protection locked="0"/>
    </xf>
    <xf numFmtId="0" fontId="5" fillId="2" borderId="21" xfId="0" applyFont="1" applyFill="1" applyBorder="1" applyAlignment="1" applyProtection="1">
      <alignment horizontal="center" vertical="center" wrapText="1"/>
      <protection locked="0"/>
    </xf>
    <xf numFmtId="0" fontId="5" fillId="2" borderId="29" xfId="0" applyFont="1" applyFill="1" applyBorder="1" applyAlignment="1" applyProtection="1">
      <alignment horizontal="center" vertical="center" wrapText="1"/>
      <protection locked="0"/>
    </xf>
    <xf numFmtId="2" fontId="5" fillId="2" borderId="28" xfId="1" applyNumberFormat="1" applyFont="1" applyFill="1" applyBorder="1" applyAlignment="1" applyProtection="1">
      <alignment horizontal="center" vertical="center" wrapText="1"/>
      <protection locked="0"/>
    </xf>
    <xf numFmtId="2" fontId="5" fillId="2" borderId="21" xfId="1" applyNumberFormat="1" applyFont="1" applyFill="1" applyBorder="1" applyAlignment="1" applyProtection="1">
      <alignment horizontal="center" vertical="center" wrapText="1"/>
      <protection locked="0"/>
    </xf>
    <xf numFmtId="2" fontId="5" fillId="2" borderId="29" xfId="1" applyNumberFormat="1" applyFont="1" applyFill="1" applyBorder="1" applyAlignment="1" applyProtection="1">
      <alignment horizontal="center" vertical="center" wrapText="1"/>
      <protection locked="0"/>
    </xf>
    <xf numFmtId="164" fontId="5" fillId="4" borderId="28" xfId="1" applyNumberFormat="1" applyFont="1" applyFill="1" applyBorder="1" applyAlignment="1" applyProtection="1">
      <alignment horizontal="center" vertical="center" wrapText="1"/>
    </xf>
    <xf numFmtId="164" fontId="5" fillId="4" borderId="21" xfId="1" applyNumberFormat="1" applyFont="1" applyFill="1" applyBorder="1" applyAlignment="1" applyProtection="1">
      <alignment horizontal="center" vertical="center" wrapText="1"/>
    </xf>
    <xf numFmtId="164" fontId="5" fillId="4" borderId="29" xfId="1" applyNumberFormat="1" applyFont="1" applyFill="1" applyBorder="1" applyAlignment="1" applyProtection="1">
      <alignment horizontal="center" vertical="center" wrapText="1"/>
    </xf>
    <xf numFmtId="0" fontId="11" fillId="4" borderId="26" xfId="0" applyFont="1" applyFill="1" applyBorder="1" applyAlignment="1" applyProtection="1">
      <alignment horizontal="center" vertical="center" wrapText="1"/>
    </xf>
    <xf numFmtId="0" fontId="12" fillId="4" borderId="27" xfId="0" applyFont="1" applyFill="1" applyBorder="1" applyAlignment="1" applyProtection="1">
      <alignment horizontal="center" vertical="center" wrapText="1"/>
    </xf>
    <xf numFmtId="0" fontId="11" fillId="4" borderId="28" xfId="0" applyFont="1" applyFill="1" applyBorder="1" applyAlignment="1" applyProtection="1">
      <alignment horizontal="center" vertical="center" wrapText="1"/>
    </xf>
    <xf numFmtId="0" fontId="12" fillId="4" borderId="29" xfId="0" applyFont="1" applyFill="1" applyBorder="1" applyAlignment="1" applyProtection="1">
      <alignment horizontal="center" vertical="center" wrapText="1"/>
    </xf>
    <xf numFmtId="0" fontId="11" fillId="4" borderId="30" xfId="0" applyFont="1" applyFill="1" applyBorder="1" applyAlignment="1" applyProtection="1">
      <alignment horizontal="center" vertical="center" wrapText="1"/>
    </xf>
    <xf numFmtId="0" fontId="12" fillId="4" borderId="31" xfId="0" applyFont="1" applyFill="1" applyBorder="1" applyAlignment="1" applyProtection="1">
      <alignment horizontal="center" vertical="center" wrapText="1"/>
    </xf>
    <xf numFmtId="0" fontId="12" fillId="4" borderId="27" xfId="0" applyNumberFormat="1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2" fillId="4" borderId="1" xfId="0" applyNumberFormat="1" applyFont="1" applyFill="1" applyBorder="1" applyAlignment="1" applyProtection="1">
      <alignment horizontal="center" vertical="center" wrapText="1"/>
    </xf>
    <xf numFmtId="0" fontId="12" fillId="4" borderId="31" xfId="0" applyNumberFormat="1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Protection="1"/>
    <xf numFmtId="0" fontId="11" fillId="4" borderId="26" xfId="0" applyFont="1" applyFill="1" applyBorder="1" applyAlignment="1" applyProtection="1">
      <alignment horizontal="center" vertical="center"/>
    </xf>
    <xf numFmtId="0" fontId="12" fillId="4" borderId="27" xfId="0" applyFont="1" applyFill="1" applyBorder="1" applyAlignment="1" applyProtection="1">
      <alignment horizontal="center" vertical="center"/>
    </xf>
    <xf numFmtId="0" fontId="11" fillId="4" borderId="1" xfId="0" applyFont="1" applyFill="1" applyBorder="1" applyAlignment="1" applyProtection="1">
      <alignment horizontal="center" vertical="center"/>
    </xf>
    <xf numFmtId="0" fontId="12" fillId="4" borderId="1" xfId="0" applyNumberFormat="1" applyFont="1" applyFill="1" applyBorder="1" applyAlignment="1" applyProtection="1">
      <alignment horizontal="center" vertical="center"/>
    </xf>
    <xf numFmtId="0" fontId="11" fillId="4" borderId="30" xfId="0" applyFont="1" applyFill="1" applyBorder="1" applyAlignment="1" applyProtection="1">
      <alignment horizontal="center" vertical="center"/>
    </xf>
    <xf numFmtId="0" fontId="12" fillId="4" borderId="31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Alignment="1" applyProtection="1">
      <alignment horizontal="center" vertical="center"/>
    </xf>
    <xf numFmtId="0" fontId="11" fillId="4" borderId="3" xfId="0" applyFont="1" applyFill="1" applyBorder="1" applyAlignment="1" applyProtection="1">
      <alignment horizontal="center" vertical="center" wrapText="1"/>
    </xf>
    <xf numFmtId="1" fontId="12" fillId="4" borderId="1" xfId="0" applyNumberFormat="1" applyFont="1" applyFill="1" applyBorder="1" applyAlignment="1" applyProtection="1">
      <alignment horizontal="center" vertical="center" wrapText="1"/>
    </xf>
    <xf numFmtId="0" fontId="12" fillId="4" borderId="2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1" fillId="4" borderId="3" xfId="0" applyFont="1" applyFill="1" applyBorder="1" applyAlignment="1" applyProtection="1">
      <alignment horizontal="center" vertical="center"/>
    </xf>
    <xf numFmtId="0" fontId="12" fillId="4" borderId="1" xfId="0" applyFont="1" applyFill="1" applyBorder="1" applyAlignment="1" applyProtection="1">
      <alignment horizontal="center" vertical="center"/>
    </xf>
    <xf numFmtId="1" fontId="12" fillId="4" borderId="1" xfId="0" applyNumberFormat="1" applyFont="1" applyFill="1" applyBorder="1" applyAlignment="1" applyProtection="1">
      <alignment horizontal="center" vertical="center"/>
    </xf>
    <xf numFmtId="43" fontId="5" fillId="4" borderId="30" xfId="0" applyNumberFormat="1" applyFont="1" applyFill="1" applyBorder="1" applyAlignment="1" applyProtection="1">
      <alignment horizontal="center" vertical="center" wrapText="1"/>
    </xf>
    <xf numFmtId="43" fontId="5" fillId="4" borderId="23" xfId="0" applyNumberFormat="1" applyFont="1" applyFill="1" applyBorder="1" applyAlignment="1" applyProtection="1">
      <alignment horizontal="center" vertical="center" wrapText="1"/>
    </xf>
    <xf numFmtId="43" fontId="5" fillId="4" borderId="31" xfId="0" applyNumberFormat="1" applyFont="1" applyFill="1" applyBorder="1" applyAlignment="1" applyProtection="1">
      <alignment horizontal="center" vertical="center" wrapText="1"/>
    </xf>
    <xf numFmtId="43" fontId="5" fillId="4" borderId="28" xfId="1" applyNumberFormat="1" applyFont="1" applyFill="1" applyBorder="1" applyAlignment="1" applyProtection="1">
      <alignment horizontal="center" vertical="center" wrapText="1"/>
    </xf>
    <xf numFmtId="43" fontId="5" fillId="4" borderId="21" xfId="1" applyNumberFormat="1" applyFont="1" applyFill="1" applyBorder="1" applyAlignment="1" applyProtection="1">
      <alignment horizontal="center" vertical="center" wrapText="1"/>
    </xf>
    <xf numFmtId="43" fontId="5" fillId="4" borderId="29" xfId="1" applyNumberFormat="1" applyFont="1" applyFill="1" applyBorder="1" applyAlignment="1" applyProtection="1">
      <alignment horizontal="center" vertical="center" wrapText="1"/>
    </xf>
    <xf numFmtId="43" fontId="5" fillId="4" borderId="30" xfId="1" applyNumberFormat="1" applyFont="1" applyFill="1" applyBorder="1" applyAlignment="1" applyProtection="1">
      <alignment horizontal="center" vertical="center" wrapText="1"/>
    </xf>
    <xf numFmtId="43" fontId="5" fillId="4" borderId="23" xfId="1" applyNumberFormat="1" applyFont="1" applyFill="1" applyBorder="1" applyAlignment="1" applyProtection="1">
      <alignment horizontal="center" vertical="center" wrapText="1"/>
    </xf>
    <xf numFmtId="43" fontId="5" fillId="4" borderId="31" xfId="1" applyNumberFormat="1" applyFont="1" applyFill="1" applyBorder="1" applyAlignment="1" applyProtection="1">
      <alignment horizontal="center" vertical="center" wrapText="1"/>
    </xf>
    <xf numFmtId="2" fontId="5" fillId="2" borderId="25" xfId="1" applyNumberFormat="1" applyFont="1" applyFill="1" applyBorder="1" applyAlignment="1" applyProtection="1">
      <alignment horizontal="center" vertical="center" wrapText="1"/>
      <protection locked="0"/>
    </xf>
    <xf numFmtId="1" fontId="5" fillId="4" borderId="25" xfId="0" applyNumberFormat="1" applyFont="1" applyFill="1" applyBorder="1" applyAlignment="1" applyProtection="1">
      <alignment horizontal="center" vertical="center" wrapText="1"/>
    </xf>
    <xf numFmtId="43" fontId="5" fillId="4" borderId="28" xfId="0" applyNumberFormat="1" applyFont="1" applyFill="1" applyBorder="1" applyAlignment="1" applyProtection="1">
      <alignment horizontal="center" vertical="center" wrapText="1"/>
    </xf>
    <xf numFmtId="43" fontId="5" fillId="4" borderId="21" xfId="0" applyNumberFormat="1" applyFont="1" applyFill="1" applyBorder="1" applyAlignment="1" applyProtection="1">
      <alignment horizontal="center" vertical="center" wrapText="1"/>
    </xf>
    <xf numFmtId="43" fontId="5" fillId="4" borderId="29" xfId="0" applyNumberFormat="1" applyFont="1" applyFill="1" applyBorder="1" applyAlignment="1" applyProtection="1">
      <alignment horizontal="center" vertical="center" wrapText="1"/>
    </xf>
    <xf numFmtId="0" fontId="14" fillId="2" borderId="0" xfId="0" applyFont="1" applyFill="1" applyProtection="1"/>
    <xf numFmtId="0" fontId="13" fillId="2" borderId="0" xfId="0" applyFont="1" applyFill="1" applyProtection="1"/>
    <xf numFmtId="0" fontId="15" fillId="2" borderId="28" xfId="0" applyFont="1" applyFill="1" applyBorder="1" applyAlignment="1" applyProtection="1">
      <alignment horizontal="center" vertical="center" wrapText="1"/>
      <protection locked="0"/>
    </xf>
    <xf numFmtId="0" fontId="15" fillId="2" borderId="21" xfId="0" applyFont="1" applyFill="1" applyBorder="1" applyAlignment="1" applyProtection="1">
      <alignment horizontal="center" vertical="center" wrapText="1"/>
      <protection locked="0"/>
    </xf>
    <xf numFmtId="0" fontId="15" fillId="2" borderId="29" xfId="0" applyFont="1" applyFill="1" applyBorder="1" applyAlignment="1" applyProtection="1">
      <alignment horizontal="center" vertical="center" wrapText="1"/>
      <protection locked="0"/>
    </xf>
    <xf numFmtId="1" fontId="15" fillId="2" borderId="28" xfId="1" applyNumberFormat="1" applyFont="1" applyFill="1" applyBorder="1" applyAlignment="1" applyProtection="1">
      <alignment horizontal="center" vertical="center" wrapText="1"/>
      <protection locked="0"/>
    </xf>
    <xf numFmtId="1" fontId="15" fillId="2" borderId="21" xfId="1" applyNumberFormat="1" applyFont="1" applyFill="1" applyBorder="1" applyAlignment="1" applyProtection="1">
      <alignment horizontal="center" vertical="center" wrapText="1"/>
      <protection locked="0"/>
    </xf>
    <xf numFmtId="1" fontId="15" fillId="2" borderId="29" xfId="1" applyNumberFormat="1" applyFont="1" applyFill="1" applyBorder="1" applyAlignment="1" applyProtection="1">
      <alignment horizontal="center" vertical="center" wrapText="1"/>
      <protection locked="0"/>
    </xf>
    <xf numFmtId="0" fontId="10" fillId="5" borderId="2" xfId="0" applyFont="1" applyFill="1" applyBorder="1" applyAlignment="1" applyProtection="1">
      <alignment horizontal="center" vertical="center"/>
    </xf>
    <xf numFmtId="0" fontId="10" fillId="5" borderId="4" xfId="0" applyFont="1" applyFill="1" applyBorder="1" applyAlignment="1" applyProtection="1">
      <alignment horizontal="center" vertical="center"/>
    </xf>
    <xf numFmtId="0" fontId="10" fillId="5" borderId="3" xfId="0" applyFont="1" applyFill="1" applyBorder="1" applyAlignment="1" applyProtection="1">
      <alignment horizontal="center" vertical="center"/>
    </xf>
    <xf numFmtId="0" fontId="10" fillId="5" borderId="5" xfId="0" applyFont="1" applyFill="1" applyBorder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center" vertical="center" wrapText="1"/>
    </xf>
    <xf numFmtId="0" fontId="5" fillId="4" borderId="3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4" xfId="0" applyFont="1" applyFill="1" applyBorder="1" applyAlignment="1" applyProtection="1">
      <alignment horizontal="center" vertical="center"/>
    </xf>
    <xf numFmtId="49" fontId="8" fillId="2" borderId="2" xfId="0" applyNumberFormat="1" applyFont="1" applyFill="1" applyBorder="1" applyAlignment="1" applyProtection="1">
      <alignment horizontal="left" vertical="center"/>
      <protection locked="0"/>
    </xf>
    <xf numFmtId="49" fontId="8" fillId="2" borderId="4" xfId="0" applyNumberFormat="1" applyFont="1" applyFill="1" applyBorder="1" applyAlignment="1" applyProtection="1">
      <alignment horizontal="left" vertical="center"/>
      <protection locked="0"/>
    </xf>
    <xf numFmtId="49" fontId="8" fillId="2" borderId="3" xfId="0" applyNumberFormat="1" applyFont="1" applyFill="1" applyBorder="1" applyAlignment="1" applyProtection="1">
      <alignment horizontal="left" vertical="center"/>
      <protection locked="0"/>
    </xf>
    <xf numFmtId="49" fontId="8" fillId="2" borderId="2" xfId="0" applyNumberFormat="1" applyFont="1" applyFill="1" applyBorder="1" applyAlignment="1" applyProtection="1">
      <alignment horizontal="center" vertical="center"/>
      <protection locked="0"/>
    </xf>
    <xf numFmtId="49" fontId="8" fillId="2" borderId="4" xfId="0" applyNumberFormat="1" applyFont="1" applyFill="1" applyBorder="1" applyAlignment="1" applyProtection="1">
      <alignment horizontal="center" vertical="center"/>
      <protection locked="0"/>
    </xf>
    <xf numFmtId="49" fontId="8" fillId="2" borderId="3" xfId="0" applyNumberFormat="1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 wrapText="1"/>
    </xf>
    <xf numFmtId="49" fontId="8" fillId="2" borderId="15" xfId="0" quotePrefix="1" applyNumberFormat="1" applyFont="1" applyFill="1" applyBorder="1" applyAlignment="1" applyProtection="1">
      <alignment horizontal="left" vertical="center" wrapText="1"/>
      <protection locked="0"/>
    </xf>
    <xf numFmtId="49" fontId="8" fillId="2" borderId="5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16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17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18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19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14" xfId="0" applyNumberFormat="1" applyFont="1" applyFill="1" applyBorder="1" applyAlignment="1" applyProtection="1">
      <alignment horizontal="left" vertical="center" wrapText="1"/>
      <protection locked="0"/>
    </xf>
    <xf numFmtId="14" fontId="8" fillId="2" borderId="1" xfId="0" applyNumberFormat="1" applyFont="1" applyFill="1" applyBorder="1" applyAlignment="1" applyProtection="1">
      <alignment horizontal="left" vertical="center"/>
      <protection locked="0"/>
    </xf>
    <xf numFmtId="0" fontId="5" fillId="4" borderId="4" xfId="0" applyFont="1" applyFill="1" applyBorder="1" applyAlignment="1" applyProtection="1">
      <alignment horizontal="center" vertical="center" wrapText="1"/>
    </xf>
    <xf numFmtId="0" fontId="5" fillId="4" borderId="18" xfId="0" applyFont="1" applyFill="1" applyBorder="1" applyAlignment="1" applyProtection="1">
      <alignment horizontal="center" vertical="center" wrapText="1"/>
    </xf>
    <xf numFmtId="0" fontId="5" fillId="4" borderId="16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15" fillId="4" borderId="2" xfId="0" applyFont="1" applyFill="1" applyBorder="1" applyAlignment="1" applyProtection="1">
      <alignment horizontal="center" vertical="center" wrapText="1"/>
    </xf>
    <xf numFmtId="0" fontId="10" fillId="5" borderId="16" xfId="0" applyFont="1" applyFill="1" applyBorder="1" applyAlignment="1" applyProtection="1">
      <alignment horizontal="center" vertical="center"/>
    </xf>
    <xf numFmtId="0" fontId="10" fillId="5" borderId="17" xfId="0" applyFont="1" applyFill="1" applyBorder="1" applyAlignment="1" applyProtection="1">
      <alignment horizontal="center" vertical="center"/>
    </xf>
  </cellXfs>
  <cellStyles count="2">
    <cellStyle name="Dziesiętny" xfId="1" builtinId="3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494769</xdr:colOff>
      <xdr:row>0</xdr:row>
      <xdr:rowOff>77940</xdr:rowOff>
    </xdr:from>
    <xdr:to>
      <xdr:col>22</xdr:col>
      <xdr:colOff>841375</xdr:colOff>
      <xdr:row>13</xdr:row>
      <xdr:rowOff>157929</xdr:rowOff>
    </xdr:to>
    <xdr:pic>
      <xdr:nvPicPr>
        <xdr:cNvPr id="3" name="Obraz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2515" b="12901"/>
        <a:stretch/>
      </xdr:blipFill>
      <xdr:spPr>
        <a:xfrm>
          <a:off x="2944055" y="77940"/>
          <a:ext cx="12763124" cy="2556489"/>
        </a:xfrm>
        <a:prstGeom prst="rect">
          <a:avLst/>
        </a:prstGeom>
      </xdr:spPr>
    </xdr:pic>
    <xdr:clientData/>
  </xdr:twoCellAnchor>
  <xdr:twoCellAnchor>
    <xdr:from>
      <xdr:col>12</xdr:col>
      <xdr:colOff>177008</xdr:colOff>
      <xdr:row>20</xdr:row>
      <xdr:rowOff>108857</xdr:rowOff>
    </xdr:from>
    <xdr:to>
      <xdr:col>25</xdr:col>
      <xdr:colOff>367393</xdr:colOff>
      <xdr:row>31</xdr:row>
      <xdr:rowOff>59531</xdr:rowOff>
    </xdr:to>
    <xdr:sp macro="" textlink="">
      <xdr:nvSpPr>
        <xdr:cNvPr id="2" name="pole tekstowe 1"/>
        <xdr:cNvSpPr txBox="1"/>
      </xdr:nvSpPr>
      <xdr:spPr>
        <a:xfrm>
          <a:off x="8300472" y="4395107"/>
          <a:ext cx="9715385" cy="28626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400"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ct val="150000"/>
            </a:lnSpc>
          </a:pPr>
          <a:r>
            <a:rPr lang="pl-PL" sz="180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1. Wypełniamy tylko białe</a:t>
          </a:r>
          <a:r>
            <a:rPr lang="pl-PL" sz="18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pola.</a:t>
          </a:r>
        </a:p>
        <a:p>
          <a:pPr>
            <a:lnSpc>
              <a:spcPct val="150000"/>
            </a:lnSpc>
          </a:pPr>
          <a:r>
            <a:rPr lang="pl-PL" sz="18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2. </a:t>
          </a:r>
          <a:r>
            <a:rPr lang="pl-PL" sz="1800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Wybierz wysokość... - z listy rozwijalnej wybieramy odpowiednią wysokość obróbki klikając w daną komórkę. </a:t>
          </a:r>
          <a:r>
            <a:rPr lang="pl-PL" sz="18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	</a:t>
          </a:r>
        </a:p>
        <a:p>
          <a:pPr>
            <a:lnSpc>
              <a:spcPct val="150000"/>
            </a:lnSpc>
          </a:pPr>
          <a:r>
            <a:rPr lang="pl-PL" sz="18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3. </a:t>
          </a:r>
          <a:r>
            <a:rPr lang="pl-PL" sz="180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Krycie efektywne</a:t>
          </a:r>
          <a:r>
            <a:rPr lang="pl-PL" sz="18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 - efektywne krycie obróbek na pojedyńczym odcinku.</a:t>
          </a:r>
          <a:endParaRPr lang="pl-PL" sz="1800">
            <a:solidFill>
              <a:srgbClr val="00206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ct val="150000"/>
            </a:lnSpc>
          </a:pPr>
          <a:r>
            <a:rPr lang="pl-PL" sz="180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4. </a:t>
          </a:r>
          <a:r>
            <a:rPr lang="pl-PL" sz="1800" baseline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Obróbka przyścienna montowana jest z wiatrownicą wewnętrznę w zestawieniu. Obróbka przyścienna prawa z wiatrownicą wewenętrzną lewą i odwrotnie.</a:t>
          </a:r>
          <a:endParaRPr lang="pl-PL" sz="1800">
            <a:solidFill>
              <a:srgbClr val="00206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101236</xdr:colOff>
      <xdr:row>35</xdr:row>
      <xdr:rowOff>23810</xdr:rowOff>
    </xdr:from>
    <xdr:to>
      <xdr:col>7</xdr:col>
      <xdr:colOff>591009</xdr:colOff>
      <xdr:row>41</xdr:row>
      <xdr:rowOff>319767</xdr:rowOff>
    </xdr:to>
    <xdr:pic>
      <xdr:nvPicPr>
        <xdr:cNvPr id="4" name="Obraz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98" b="5109"/>
        <a:stretch/>
      </xdr:blipFill>
      <xdr:spPr>
        <a:xfrm>
          <a:off x="101236" y="8000998"/>
          <a:ext cx="4740304" cy="3214689"/>
        </a:xfrm>
        <a:prstGeom prst="rect">
          <a:avLst/>
        </a:prstGeom>
      </xdr:spPr>
    </xdr:pic>
    <xdr:clientData/>
  </xdr:twoCellAnchor>
  <xdr:twoCellAnchor editAs="oneCell">
    <xdr:from>
      <xdr:col>0</xdr:col>
      <xdr:colOff>258723</xdr:colOff>
      <xdr:row>45</xdr:row>
      <xdr:rowOff>428068</xdr:rowOff>
    </xdr:from>
    <xdr:to>
      <xdr:col>7</xdr:col>
      <xdr:colOff>597332</xdr:colOff>
      <xdr:row>51</xdr:row>
      <xdr:rowOff>299357</xdr:rowOff>
    </xdr:to>
    <xdr:pic>
      <xdr:nvPicPr>
        <xdr:cNvPr id="5" name="Obraz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232" b="7049"/>
        <a:stretch/>
      </xdr:blipFill>
      <xdr:spPr>
        <a:xfrm>
          <a:off x="258723" y="12048568"/>
          <a:ext cx="4589140" cy="3036651"/>
        </a:xfrm>
        <a:prstGeom prst="rect">
          <a:avLst/>
        </a:prstGeom>
      </xdr:spPr>
    </xdr:pic>
    <xdr:clientData/>
  </xdr:twoCellAnchor>
  <xdr:twoCellAnchor editAs="oneCell">
    <xdr:from>
      <xdr:col>0</xdr:col>
      <xdr:colOff>250908</xdr:colOff>
      <xdr:row>57</xdr:row>
      <xdr:rowOff>294956</xdr:rowOff>
    </xdr:from>
    <xdr:to>
      <xdr:col>7</xdr:col>
      <xdr:colOff>578282</xdr:colOff>
      <xdr:row>63</xdr:row>
      <xdr:rowOff>216013</xdr:rowOff>
    </xdr:to>
    <xdr:pic>
      <xdr:nvPicPr>
        <xdr:cNvPr id="6" name="Obraz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8589" b="7231"/>
        <a:stretch/>
      </xdr:blipFill>
      <xdr:spPr>
        <a:xfrm>
          <a:off x="250908" y="16618425"/>
          <a:ext cx="4577905" cy="3086419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345282</xdr:colOff>
      <xdr:row>65</xdr:row>
      <xdr:rowOff>384930</xdr:rowOff>
    </xdr:from>
    <xdr:to>
      <xdr:col>7</xdr:col>
      <xdr:colOff>577744</xdr:colOff>
      <xdr:row>75</xdr:row>
      <xdr:rowOff>59525</xdr:rowOff>
    </xdr:to>
    <xdr:pic>
      <xdr:nvPicPr>
        <xdr:cNvPr id="7" name="Obraz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8831" b="7594"/>
        <a:stretch/>
      </xdr:blipFill>
      <xdr:spPr>
        <a:xfrm>
          <a:off x="345282" y="20327899"/>
          <a:ext cx="4482993" cy="3064475"/>
        </a:xfrm>
        <a:prstGeom prst="rect">
          <a:avLst/>
        </a:prstGeom>
      </xdr:spPr>
    </xdr:pic>
    <xdr:clientData/>
  </xdr:twoCellAnchor>
  <xdr:twoCellAnchor editAs="oneCell">
    <xdr:from>
      <xdr:col>0</xdr:col>
      <xdr:colOff>348702</xdr:colOff>
      <xdr:row>75</xdr:row>
      <xdr:rowOff>152880</xdr:rowOff>
    </xdr:from>
    <xdr:to>
      <xdr:col>7</xdr:col>
      <xdr:colOff>580662</xdr:colOff>
      <xdr:row>81</xdr:row>
      <xdr:rowOff>273489</xdr:rowOff>
    </xdr:to>
    <xdr:pic>
      <xdr:nvPicPr>
        <xdr:cNvPr id="8" name="Obraz 7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8831" b="7958"/>
        <a:stretch/>
      </xdr:blipFill>
      <xdr:spPr>
        <a:xfrm>
          <a:off x="348702" y="23655818"/>
          <a:ext cx="4482491" cy="3039341"/>
        </a:xfrm>
        <a:prstGeom prst="rect">
          <a:avLst/>
        </a:prstGeom>
      </xdr:spPr>
    </xdr:pic>
    <xdr:clientData/>
  </xdr:twoCellAnchor>
  <xdr:twoCellAnchor editAs="oneCell">
    <xdr:from>
      <xdr:col>0</xdr:col>
      <xdr:colOff>253355</xdr:colOff>
      <xdr:row>84</xdr:row>
      <xdr:rowOff>89000</xdr:rowOff>
    </xdr:from>
    <xdr:to>
      <xdr:col>7</xdr:col>
      <xdr:colOff>583406</xdr:colOff>
      <xdr:row>90</xdr:row>
      <xdr:rowOff>227568</xdr:rowOff>
    </xdr:to>
    <xdr:pic>
      <xdr:nvPicPr>
        <xdr:cNvPr id="9" name="Obraz 8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952" b="8502"/>
        <a:stretch/>
      </xdr:blipFill>
      <xdr:spPr>
        <a:xfrm>
          <a:off x="253355" y="26973313"/>
          <a:ext cx="4580582" cy="30572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4:AA155"/>
  <sheetViews>
    <sheetView tabSelected="1" zoomScale="70" zoomScaleNormal="70" workbookViewId="0">
      <selection activeCell="E17" sqref="E17:H17"/>
    </sheetView>
  </sheetViews>
  <sheetFormatPr defaultRowHeight="15" x14ac:dyDescent="0.25"/>
  <cols>
    <col min="1" max="8" width="9.140625" style="24"/>
    <col min="9" max="11" width="12.7109375" style="24" customWidth="1"/>
    <col min="12" max="12" width="10.42578125" style="24" customWidth="1"/>
    <col min="13" max="21" width="9.7109375" style="24" customWidth="1"/>
    <col min="22" max="25" width="13.7109375" style="24" customWidth="1"/>
    <col min="26" max="27" width="12.7109375" style="24" customWidth="1"/>
    <col min="28" max="28" width="9.140625" style="24"/>
    <col min="29" max="29" width="10.28515625" style="24" customWidth="1"/>
    <col min="30" max="16384" width="9.140625" style="24"/>
  </cols>
  <sheetData>
    <row r="14" spans="2:12" ht="15.75" thickBot="1" x14ac:dyDescent="0.3"/>
    <row r="15" spans="2:12" s="23" customFormat="1" ht="23.25" x14ac:dyDescent="0.3">
      <c r="B15" s="1"/>
      <c r="C15" s="2" t="s">
        <v>13</v>
      </c>
      <c r="D15" s="3"/>
      <c r="E15" s="4"/>
      <c r="F15" s="4"/>
      <c r="G15" s="4"/>
      <c r="H15" s="4"/>
      <c r="I15" s="4"/>
      <c r="J15" s="5"/>
      <c r="K15" s="5"/>
      <c r="L15" s="6"/>
    </row>
    <row r="16" spans="2:12" s="23" customFormat="1" ht="17.25" x14ac:dyDescent="0.3">
      <c r="B16" s="7"/>
      <c r="C16" s="8"/>
      <c r="D16" s="9"/>
      <c r="E16" s="9"/>
      <c r="F16" s="9"/>
      <c r="G16" s="9"/>
      <c r="H16" s="9"/>
      <c r="I16" s="10"/>
      <c r="J16" s="10"/>
      <c r="K16" s="10"/>
      <c r="L16" s="11"/>
    </row>
    <row r="17" spans="2:12" s="23" customFormat="1" ht="23.25" x14ac:dyDescent="0.35">
      <c r="B17" s="123" t="s">
        <v>14</v>
      </c>
      <c r="C17" s="124"/>
      <c r="D17" s="125"/>
      <c r="E17" s="126"/>
      <c r="F17" s="127"/>
      <c r="G17" s="127"/>
      <c r="H17" s="128"/>
      <c r="I17" s="12"/>
      <c r="J17" s="13"/>
      <c r="K17" s="10"/>
      <c r="L17" s="11"/>
    </row>
    <row r="18" spans="2:12" s="23" customFormat="1" ht="21" x14ac:dyDescent="0.35">
      <c r="B18" s="14"/>
      <c r="C18" s="8"/>
      <c r="D18" s="10"/>
      <c r="E18" s="12"/>
      <c r="F18" s="12"/>
      <c r="G18" s="12"/>
      <c r="H18" s="12"/>
      <c r="I18" s="12"/>
      <c r="J18" s="13"/>
      <c r="K18" s="10"/>
      <c r="L18" s="11"/>
    </row>
    <row r="19" spans="2:12" s="23" customFormat="1" ht="20.25" x14ac:dyDescent="0.25">
      <c r="B19" s="123" t="s">
        <v>15</v>
      </c>
      <c r="C19" s="124"/>
      <c r="D19" s="125"/>
      <c r="E19" s="133"/>
      <c r="F19" s="134"/>
      <c r="G19" s="134"/>
      <c r="H19" s="134"/>
      <c r="I19" s="134"/>
      <c r="J19" s="134"/>
      <c r="K19" s="135"/>
      <c r="L19" s="11"/>
    </row>
    <row r="20" spans="2:12" s="23" customFormat="1" ht="20.25" x14ac:dyDescent="0.3">
      <c r="B20" s="14"/>
      <c r="C20" s="8"/>
      <c r="D20" s="10"/>
      <c r="E20" s="136"/>
      <c r="F20" s="137"/>
      <c r="G20" s="137"/>
      <c r="H20" s="137"/>
      <c r="I20" s="137"/>
      <c r="J20" s="137"/>
      <c r="K20" s="138"/>
      <c r="L20" s="11"/>
    </row>
    <row r="21" spans="2:12" s="23" customFormat="1" ht="20.25" x14ac:dyDescent="0.3">
      <c r="B21" s="14"/>
      <c r="C21" s="8"/>
      <c r="D21" s="10"/>
      <c r="E21" s="15"/>
      <c r="F21" s="15"/>
      <c r="G21" s="15"/>
      <c r="H21" s="15"/>
      <c r="I21" s="15"/>
      <c r="J21" s="15"/>
      <c r="K21" s="10"/>
      <c r="L21" s="11"/>
    </row>
    <row r="22" spans="2:12" s="23" customFormat="1" ht="20.25" x14ac:dyDescent="0.25">
      <c r="B22" s="123" t="s">
        <v>16</v>
      </c>
      <c r="C22" s="124"/>
      <c r="D22" s="125"/>
      <c r="E22" s="133"/>
      <c r="F22" s="134"/>
      <c r="G22" s="134"/>
      <c r="H22" s="134"/>
      <c r="I22" s="134"/>
      <c r="J22" s="134"/>
      <c r="K22" s="135"/>
      <c r="L22" s="11"/>
    </row>
    <row r="23" spans="2:12" s="23" customFormat="1" ht="20.25" x14ac:dyDescent="0.3">
      <c r="B23" s="14"/>
      <c r="C23" s="8"/>
      <c r="D23" s="10"/>
      <c r="E23" s="139"/>
      <c r="F23" s="140"/>
      <c r="G23" s="140"/>
      <c r="H23" s="140"/>
      <c r="I23" s="140"/>
      <c r="J23" s="140"/>
      <c r="K23" s="141"/>
      <c r="L23" s="11"/>
    </row>
    <row r="24" spans="2:12" s="23" customFormat="1" ht="20.25" x14ac:dyDescent="0.3">
      <c r="B24" s="14"/>
      <c r="C24" s="8"/>
      <c r="D24" s="10"/>
      <c r="E24" s="139"/>
      <c r="F24" s="140"/>
      <c r="G24" s="140"/>
      <c r="H24" s="140"/>
      <c r="I24" s="140"/>
      <c r="J24" s="140"/>
      <c r="K24" s="141"/>
      <c r="L24" s="11"/>
    </row>
    <row r="25" spans="2:12" s="23" customFormat="1" ht="20.25" x14ac:dyDescent="0.3">
      <c r="B25" s="14"/>
      <c r="C25" s="8"/>
      <c r="D25" s="10"/>
      <c r="E25" s="139"/>
      <c r="F25" s="140"/>
      <c r="G25" s="140"/>
      <c r="H25" s="140"/>
      <c r="I25" s="140"/>
      <c r="J25" s="140"/>
      <c r="K25" s="141"/>
      <c r="L25" s="11"/>
    </row>
    <row r="26" spans="2:12" s="23" customFormat="1" ht="20.25" x14ac:dyDescent="0.3">
      <c r="B26" s="14"/>
      <c r="C26" s="8"/>
      <c r="D26" s="10"/>
      <c r="E26" s="136"/>
      <c r="F26" s="137"/>
      <c r="G26" s="137"/>
      <c r="H26" s="137"/>
      <c r="I26" s="137"/>
      <c r="J26" s="137"/>
      <c r="K26" s="138"/>
      <c r="L26" s="11"/>
    </row>
    <row r="27" spans="2:12" s="23" customFormat="1" ht="20.25" x14ac:dyDescent="0.3">
      <c r="B27" s="14"/>
      <c r="C27" s="8"/>
      <c r="D27" s="10"/>
      <c r="E27" s="15"/>
      <c r="F27" s="15"/>
      <c r="G27" s="15"/>
      <c r="H27" s="15"/>
      <c r="I27" s="15"/>
      <c r="J27" s="15"/>
      <c r="K27" s="10"/>
      <c r="L27" s="11"/>
    </row>
    <row r="28" spans="2:12" s="23" customFormat="1" ht="23.25" x14ac:dyDescent="0.3">
      <c r="B28" s="123" t="s">
        <v>17</v>
      </c>
      <c r="C28" s="124"/>
      <c r="D28" s="125"/>
      <c r="E28" s="129"/>
      <c r="F28" s="130"/>
      <c r="G28" s="131"/>
      <c r="H28" s="16"/>
      <c r="I28" s="16"/>
      <c r="J28" s="16"/>
      <c r="K28" s="10"/>
      <c r="L28" s="11"/>
    </row>
    <row r="29" spans="2:12" s="23" customFormat="1" ht="21" x14ac:dyDescent="0.35">
      <c r="B29" s="14"/>
      <c r="C29" s="8"/>
      <c r="D29" s="10"/>
      <c r="E29" s="12"/>
      <c r="F29" s="12"/>
      <c r="G29" s="12"/>
      <c r="H29" s="12"/>
      <c r="I29" s="12"/>
      <c r="J29" s="13"/>
      <c r="K29" s="10"/>
      <c r="L29" s="11"/>
    </row>
    <row r="30" spans="2:12" s="23" customFormat="1" ht="23.25" x14ac:dyDescent="0.35">
      <c r="B30" s="123" t="s">
        <v>18</v>
      </c>
      <c r="C30" s="124"/>
      <c r="D30" s="125"/>
      <c r="E30" s="142"/>
      <c r="F30" s="142"/>
      <c r="G30" s="142"/>
      <c r="H30" s="12"/>
      <c r="I30" s="12"/>
      <c r="J30" s="13"/>
      <c r="K30" s="10"/>
      <c r="L30" s="11"/>
    </row>
    <row r="31" spans="2:12" s="23" customFormat="1" ht="18" thickBot="1" x14ac:dyDescent="0.35">
      <c r="B31" s="17"/>
      <c r="C31" s="18"/>
      <c r="D31" s="18"/>
      <c r="E31" s="18"/>
      <c r="F31" s="18"/>
      <c r="G31" s="19"/>
      <c r="H31" s="19"/>
      <c r="I31" s="18"/>
      <c r="J31" s="18"/>
      <c r="K31" s="18"/>
      <c r="L31" s="20"/>
    </row>
    <row r="32" spans="2:12" s="23" customFormat="1" ht="17.25" x14ac:dyDescent="0.3">
      <c r="B32" s="21"/>
      <c r="C32" s="21"/>
      <c r="D32" s="21"/>
      <c r="E32" s="21"/>
      <c r="F32" s="21"/>
      <c r="G32" s="22"/>
      <c r="H32" s="22"/>
      <c r="I32" s="21"/>
      <c r="J32" s="21"/>
      <c r="K32" s="21"/>
      <c r="L32" s="36"/>
    </row>
    <row r="33" spans="2:27" s="23" customFormat="1" ht="17.25" x14ac:dyDescent="0.3">
      <c r="B33" s="21"/>
      <c r="C33" s="21"/>
      <c r="D33" s="21"/>
      <c r="E33" s="21"/>
      <c r="F33" s="21"/>
      <c r="G33" s="22"/>
      <c r="H33" s="22"/>
      <c r="I33" s="21"/>
      <c r="J33" s="21"/>
      <c r="K33" s="21"/>
      <c r="L33" s="36"/>
    </row>
    <row r="34" spans="2:27" s="23" customFormat="1" ht="17.25" x14ac:dyDescent="0.3">
      <c r="M34" s="21"/>
      <c r="N34" s="21"/>
      <c r="O34" s="21"/>
      <c r="P34" s="21"/>
      <c r="Q34" s="21"/>
      <c r="R34" s="22"/>
      <c r="S34" s="22"/>
      <c r="T34" s="21"/>
      <c r="U34" s="21"/>
      <c r="V34" s="21"/>
    </row>
    <row r="36" spans="2:27" ht="20.25" x14ac:dyDescent="0.25">
      <c r="I36" s="117" t="s">
        <v>0</v>
      </c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9"/>
    </row>
    <row r="37" spans="2:27" ht="48" customHeight="1" x14ac:dyDescent="0.25">
      <c r="I37" s="121" t="s">
        <v>55</v>
      </c>
      <c r="J37" s="143"/>
      <c r="K37" s="122"/>
      <c r="L37" s="37">
        <v>1</v>
      </c>
      <c r="M37" s="38">
        <v>2</v>
      </c>
      <c r="N37" s="38">
        <v>3</v>
      </c>
      <c r="O37" s="38">
        <v>4</v>
      </c>
      <c r="P37" s="38">
        <v>5</v>
      </c>
      <c r="Q37" s="38">
        <v>6</v>
      </c>
      <c r="R37" s="38">
        <v>7</v>
      </c>
      <c r="S37" s="38">
        <v>8</v>
      </c>
      <c r="T37" s="38">
        <v>9</v>
      </c>
      <c r="U37" s="39">
        <v>10</v>
      </c>
      <c r="V37" s="132" t="s">
        <v>36</v>
      </c>
      <c r="W37" s="132"/>
      <c r="X37" s="132" t="s">
        <v>56</v>
      </c>
      <c r="Y37" s="132"/>
    </row>
    <row r="38" spans="2:27" ht="39.950000000000003" customHeight="1" x14ac:dyDescent="0.25">
      <c r="I38" s="132" t="s">
        <v>19</v>
      </c>
      <c r="J38" s="132"/>
      <c r="K38" s="132"/>
      <c r="L38" s="56"/>
      <c r="M38" s="57"/>
      <c r="N38" s="57"/>
      <c r="O38" s="57"/>
      <c r="P38" s="57"/>
      <c r="Q38" s="57"/>
      <c r="R38" s="57"/>
      <c r="S38" s="57"/>
      <c r="T38" s="57"/>
      <c r="U38" s="58"/>
      <c r="V38" s="68" t="s">
        <v>5</v>
      </c>
      <c r="W38" s="69">
        <f>SUMIF(L39:U39,"150",L41:U41)</f>
        <v>0</v>
      </c>
      <c r="X38" s="68" t="s">
        <v>7</v>
      </c>
      <c r="Y38" s="69">
        <f>SUMIF(L40:U40,"80",L41:U41)</f>
        <v>0</v>
      </c>
    </row>
    <row r="39" spans="2:27" ht="39.950000000000003" customHeight="1" x14ac:dyDescent="0.25">
      <c r="I39" s="146" t="s">
        <v>33</v>
      </c>
      <c r="J39" s="146"/>
      <c r="K39" s="146"/>
      <c r="L39" s="111">
        <v>150</v>
      </c>
      <c r="M39" s="112">
        <v>150</v>
      </c>
      <c r="N39" s="112">
        <v>150</v>
      </c>
      <c r="O39" s="112">
        <v>150</v>
      </c>
      <c r="P39" s="112">
        <v>150</v>
      </c>
      <c r="Q39" s="112">
        <v>150</v>
      </c>
      <c r="R39" s="112">
        <v>150</v>
      </c>
      <c r="S39" s="112">
        <v>150</v>
      </c>
      <c r="T39" s="112">
        <v>150</v>
      </c>
      <c r="U39" s="113">
        <v>150</v>
      </c>
      <c r="V39" s="70" t="s">
        <v>53</v>
      </c>
      <c r="W39" s="71">
        <f>SUMIF(L39:U39,"180",L41:U41)</f>
        <v>0</v>
      </c>
      <c r="X39" s="70" t="s">
        <v>8</v>
      </c>
      <c r="Y39" s="71">
        <f>SUMIF(L40:U40,"120",L41:U41)</f>
        <v>0</v>
      </c>
    </row>
    <row r="40" spans="2:27" ht="39.950000000000003" customHeight="1" x14ac:dyDescent="0.25">
      <c r="I40" s="146" t="s">
        <v>34</v>
      </c>
      <c r="J40" s="146"/>
      <c r="K40" s="146"/>
      <c r="L40" s="111">
        <v>80</v>
      </c>
      <c r="M40" s="112">
        <v>80</v>
      </c>
      <c r="N40" s="112">
        <v>80</v>
      </c>
      <c r="O40" s="112">
        <v>80</v>
      </c>
      <c r="P40" s="112">
        <v>80</v>
      </c>
      <c r="Q40" s="112">
        <v>80</v>
      </c>
      <c r="R40" s="112">
        <v>80</v>
      </c>
      <c r="S40" s="112">
        <v>80</v>
      </c>
      <c r="T40" s="112">
        <v>80</v>
      </c>
      <c r="U40" s="113">
        <v>80</v>
      </c>
      <c r="V40" s="72" t="s">
        <v>6</v>
      </c>
      <c r="W40" s="73">
        <f>SUMIF(L39:U39,"220",L41:U41)</f>
        <v>0</v>
      </c>
      <c r="X40" s="72"/>
      <c r="Y40" s="73"/>
    </row>
    <row r="41" spans="2:27" ht="39.950000000000003" customHeight="1" x14ac:dyDescent="0.25">
      <c r="I41" s="132" t="s">
        <v>35</v>
      </c>
      <c r="J41" s="132"/>
      <c r="K41" s="132"/>
      <c r="L41" s="40">
        <f t="shared" ref="L41:U41" si="0">P121</f>
        <v>0</v>
      </c>
      <c r="M41" s="41">
        <f t="shared" si="0"/>
        <v>0</v>
      </c>
      <c r="N41" s="41">
        <f t="shared" si="0"/>
        <v>0</v>
      </c>
      <c r="O41" s="41">
        <f t="shared" si="0"/>
        <v>0</v>
      </c>
      <c r="P41" s="41">
        <f t="shared" si="0"/>
        <v>0</v>
      </c>
      <c r="Q41" s="41">
        <f t="shared" si="0"/>
        <v>0</v>
      </c>
      <c r="R41" s="41">
        <f t="shared" si="0"/>
        <v>0</v>
      </c>
      <c r="S41" s="41">
        <f t="shared" si="0"/>
        <v>0</v>
      </c>
      <c r="T41" s="41">
        <f t="shared" si="0"/>
        <v>0</v>
      </c>
      <c r="U41" s="42">
        <f t="shared" si="0"/>
        <v>0</v>
      </c>
      <c r="V41" s="43"/>
      <c r="W41" s="43"/>
      <c r="X41" s="43"/>
      <c r="Y41" s="43"/>
    </row>
    <row r="42" spans="2:27" ht="39.950000000000003" customHeight="1" x14ac:dyDescent="0.25">
      <c r="I42" s="132" t="s">
        <v>20</v>
      </c>
      <c r="J42" s="132"/>
      <c r="K42" s="132"/>
      <c r="L42" s="95">
        <f t="shared" ref="L42:U42" si="1">P121*$P$117</f>
        <v>0</v>
      </c>
      <c r="M42" s="96">
        <f t="shared" si="1"/>
        <v>0</v>
      </c>
      <c r="N42" s="96">
        <f t="shared" si="1"/>
        <v>0</v>
      </c>
      <c r="O42" s="96">
        <f t="shared" si="1"/>
        <v>0</v>
      </c>
      <c r="P42" s="96">
        <f t="shared" si="1"/>
        <v>0</v>
      </c>
      <c r="Q42" s="96">
        <f t="shared" si="1"/>
        <v>0</v>
      </c>
      <c r="R42" s="96">
        <f t="shared" si="1"/>
        <v>0</v>
      </c>
      <c r="S42" s="96">
        <f t="shared" si="1"/>
        <v>0</v>
      </c>
      <c r="T42" s="96">
        <f t="shared" si="1"/>
        <v>0</v>
      </c>
      <c r="U42" s="97">
        <f t="shared" si="1"/>
        <v>0</v>
      </c>
      <c r="V42" s="43"/>
      <c r="W42" s="43"/>
      <c r="X42" s="43"/>
      <c r="Y42" s="43"/>
    </row>
    <row r="45" spans="2:27" ht="20.25" x14ac:dyDescent="0.25">
      <c r="I45" s="148" t="s">
        <v>1</v>
      </c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</row>
    <row r="46" spans="2:27" ht="48" customHeight="1" x14ac:dyDescent="0.25">
      <c r="I46" s="132" t="s">
        <v>55</v>
      </c>
      <c r="J46" s="132"/>
      <c r="K46" s="132"/>
      <c r="L46" s="37">
        <v>1</v>
      </c>
      <c r="M46" s="38">
        <v>2</v>
      </c>
      <c r="N46" s="38">
        <v>3</v>
      </c>
      <c r="O46" s="38">
        <v>4</v>
      </c>
      <c r="P46" s="38">
        <v>5</v>
      </c>
      <c r="Q46" s="38">
        <v>6</v>
      </c>
      <c r="R46" s="38">
        <v>7</v>
      </c>
      <c r="S46" s="38">
        <v>8</v>
      </c>
      <c r="T46" s="38">
        <v>9</v>
      </c>
      <c r="U46" s="39">
        <v>10</v>
      </c>
      <c r="V46" s="121" t="s">
        <v>39</v>
      </c>
      <c r="W46" s="122"/>
      <c r="X46" s="121" t="s">
        <v>40</v>
      </c>
      <c r="Y46" s="122"/>
      <c r="Z46" s="121" t="s">
        <v>41</v>
      </c>
      <c r="AA46" s="122"/>
    </row>
    <row r="47" spans="2:27" ht="39.950000000000003" customHeight="1" x14ac:dyDescent="0.25">
      <c r="I47" s="132" t="s">
        <v>21</v>
      </c>
      <c r="J47" s="132"/>
      <c r="K47" s="132"/>
      <c r="L47" s="62"/>
      <c r="M47" s="63"/>
      <c r="N47" s="63"/>
      <c r="O47" s="63"/>
      <c r="P47" s="63"/>
      <c r="Q47" s="63"/>
      <c r="R47" s="63"/>
      <c r="S47" s="63"/>
      <c r="T47" s="63"/>
      <c r="U47" s="64"/>
      <c r="V47" s="68" t="s">
        <v>10</v>
      </c>
      <c r="W47" s="74">
        <f>SUMIF(L50:U50,"150",L51:U51)</f>
        <v>0</v>
      </c>
      <c r="X47" s="75" t="s">
        <v>9</v>
      </c>
      <c r="Y47" s="76">
        <f>SUM(L53:U53)</f>
        <v>0</v>
      </c>
      <c r="Z47" s="75" t="s">
        <v>4</v>
      </c>
      <c r="AA47" s="76">
        <f>SUM(L51:U51)</f>
        <v>0</v>
      </c>
    </row>
    <row r="48" spans="2:27" ht="39.950000000000003" customHeight="1" x14ac:dyDescent="0.25">
      <c r="I48" s="132" t="s">
        <v>43</v>
      </c>
      <c r="J48" s="132"/>
      <c r="K48" s="132"/>
      <c r="L48" s="44">
        <v>224</v>
      </c>
      <c r="M48" s="45">
        <v>224</v>
      </c>
      <c r="N48" s="45">
        <v>224</v>
      </c>
      <c r="O48" s="45">
        <v>224</v>
      </c>
      <c r="P48" s="45">
        <v>224</v>
      </c>
      <c r="Q48" s="45">
        <v>224</v>
      </c>
      <c r="R48" s="45">
        <v>224</v>
      </c>
      <c r="S48" s="45">
        <v>224</v>
      </c>
      <c r="T48" s="45">
        <v>224</v>
      </c>
      <c r="U48" s="46">
        <v>224</v>
      </c>
      <c r="V48" s="72" t="s">
        <v>11</v>
      </c>
      <c r="W48" s="77">
        <f>SUMIF(L50:U50,"180",L51:U51)</f>
        <v>0</v>
      </c>
      <c r="X48" s="78"/>
      <c r="Y48" s="78"/>
      <c r="Z48" s="79"/>
      <c r="AA48" s="79"/>
    </row>
    <row r="49" spans="9:27" ht="39.950000000000003" customHeight="1" x14ac:dyDescent="0.25">
      <c r="I49" s="132" t="s">
        <v>44</v>
      </c>
      <c r="J49" s="132"/>
      <c r="K49" s="132"/>
      <c r="L49" s="44">
        <v>83</v>
      </c>
      <c r="M49" s="45">
        <v>83</v>
      </c>
      <c r="N49" s="45">
        <v>83</v>
      </c>
      <c r="O49" s="45">
        <v>83</v>
      </c>
      <c r="P49" s="45">
        <v>83</v>
      </c>
      <c r="Q49" s="45">
        <v>83</v>
      </c>
      <c r="R49" s="45">
        <v>83</v>
      </c>
      <c r="S49" s="45">
        <v>83</v>
      </c>
      <c r="T49" s="45">
        <v>83</v>
      </c>
      <c r="U49" s="46">
        <v>83</v>
      </c>
      <c r="V49" s="78"/>
      <c r="W49" s="78"/>
      <c r="X49" s="78"/>
      <c r="Y49" s="78"/>
      <c r="Z49" s="78"/>
      <c r="AA49" s="78"/>
    </row>
    <row r="50" spans="9:27" ht="39.950000000000003" customHeight="1" x14ac:dyDescent="0.25">
      <c r="I50" s="146" t="s">
        <v>54</v>
      </c>
      <c r="J50" s="146"/>
      <c r="K50" s="146"/>
      <c r="L50" s="114">
        <v>150</v>
      </c>
      <c r="M50" s="115">
        <v>150</v>
      </c>
      <c r="N50" s="115">
        <v>150</v>
      </c>
      <c r="O50" s="115">
        <v>150</v>
      </c>
      <c r="P50" s="115">
        <v>150</v>
      </c>
      <c r="Q50" s="115">
        <v>150</v>
      </c>
      <c r="R50" s="115">
        <v>150</v>
      </c>
      <c r="S50" s="115">
        <v>150</v>
      </c>
      <c r="T50" s="115">
        <v>150</v>
      </c>
      <c r="U50" s="116">
        <v>150</v>
      </c>
      <c r="V50" s="47"/>
      <c r="W50" s="47"/>
      <c r="X50" s="43"/>
      <c r="Y50" s="43"/>
      <c r="Z50" s="43"/>
      <c r="AA50" s="43"/>
    </row>
    <row r="51" spans="9:27" ht="39.950000000000003" customHeight="1" x14ac:dyDescent="0.25">
      <c r="I51" s="132" t="s">
        <v>23</v>
      </c>
      <c r="J51" s="132"/>
      <c r="K51" s="132"/>
      <c r="L51" s="65">
        <f t="shared" ref="L51:U51" si="2">P126</f>
        <v>0</v>
      </c>
      <c r="M51" s="66">
        <f t="shared" si="2"/>
        <v>0</v>
      </c>
      <c r="N51" s="66">
        <f t="shared" si="2"/>
        <v>0</v>
      </c>
      <c r="O51" s="66">
        <f t="shared" si="2"/>
        <v>0</v>
      </c>
      <c r="P51" s="66">
        <f t="shared" si="2"/>
        <v>0</v>
      </c>
      <c r="Q51" s="66">
        <f t="shared" si="2"/>
        <v>0</v>
      </c>
      <c r="R51" s="66">
        <f t="shared" si="2"/>
        <v>0</v>
      </c>
      <c r="S51" s="66">
        <f t="shared" si="2"/>
        <v>0</v>
      </c>
      <c r="T51" s="66">
        <f t="shared" si="2"/>
        <v>0</v>
      </c>
      <c r="U51" s="67">
        <f t="shared" si="2"/>
        <v>0</v>
      </c>
      <c r="V51" s="47"/>
      <c r="W51" s="47"/>
      <c r="X51" s="43"/>
      <c r="Y51" s="43"/>
      <c r="Z51" s="43"/>
      <c r="AA51" s="43"/>
    </row>
    <row r="52" spans="9:27" ht="39.950000000000003" customHeight="1" x14ac:dyDescent="0.25">
      <c r="I52" s="132" t="s">
        <v>45</v>
      </c>
      <c r="J52" s="132"/>
      <c r="K52" s="132"/>
      <c r="L52" s="98">
        <f t="shared" ref="L52:U52" si="3">L51*$P$117</f>
        <v>0</v>
      </c>
      <c r="M52" s="99">
        <f t="shared" si="3"/>
        <v>0</v>
      </c>
      <c r="N52" s="99">
        <f t="shared" si="3"/>
        <v>0</v>
      </c>
      <c r="O52" s="99">
        <f t="shared" si="3"/>
        <v>0</v>
      </c>
      <c r="P52" s="99">
        <f t="shared" si="3"/>
        <v>0</v>
      </c>
      <c r="Q52" s="99">
        <f t="shared" si="3"/>
        <v>0</v>
      </c>
      <c r="R52" s="99">
        <f t="shared" si="3"/>
        <v>0</v>
      </c>
      <c r="S52" s="99">
        <f t="shared" si="3"/>
        <v>0</v>
      </c>
      <c r="T52" s="99">
        <f t="shared" si="3"/>
        <v>0</v>
      </c>
      <c r="U52" s="100">
        <f t="shared" si="3"/>
        <v>0</v>
      </c>
      <c r="V52" s="47"/>
      <c r="W52" s="47"/>
      <c r="X52" s="43"/>
      <c r="Y52" s="43"/>
      <c r="Z52" s="43"/>
      <c r="AA52" s="43"/>
    </row>
    <row r="53" spans="9:27" ht="39.950000000000003" customHeight="1" x14ac:dyDescent="0.25">
      <c r="I53" s="132" t="s">
        <v>37</v>
      </c>
      <c r="J53" s="132"/>
      <c r="K53" s="132"/>
      <c r="L53" s="65">
        <f t="shared" ref="L53:U53" si="4">P129</f>
        <v>0</v>
      </c>
      <c r="M53" s="66">
        <f t="shared" si="4"/>
        <v>0</v>
      </c>
      <c r="N53" s="66">
        <f t="shared" si="4"/>
        <v>0</v>
      </c>
      <c r="O53" s="66">
        <f t="shared" si="4"/>
        <v>0</v>
      </c>
      <c r="P53" s="66">
        <f t="shared" si="4"/>
        <v>0</v>
      </c>
      <c r="Q53" s="66">
        <f t="shared" si="4"/>
        <v>0</v>
      </c>
      <c r="R53" s="66">
        <f t="shared" si="4"/>
        <v>0</v>
      </c>
      <c r="S53" s="66">
        <f t="shared" si="4"/>
        <v>0</v>
      </c>
      <c r="T53" s="66">
        <f t="shared" si="4"/>
        <v>0</v>
      </c>
      <c r="U53" s="67">
        <f t="shared" si="4"/>
        <v>0</v>
      </c>
      <c r="V53" s="43"/>
      <c r="W53" s="43"/>
      <c r="X53" s="43"/>
      <c r="Y53" s="43"/>
      <c r="Z53" s="43"/>
      <c r="AA53" s="43"/>
    </row>
    <row r="54" spans="9:27" ht="39.950000000000003" customHeight="1" x14ac:dyDescent="0.25">
      <c r="I54" s="132" t="s">
        <v>38</v>
      </c>
      <c r="J54" s="132"/>
      <c r="K54" s="132"/>
      <c r="L54" s="101">
        <f t="shared" ref="L54:U54" si="5">L53*$Q$117</f>
        <v>0</v>
      </c>
      <c r="M54" s="102">
        <f t="shared" si="5"/>
        <v>0</v>
      </c>
      <c r="N54" s="102">
        <f t="shared" si="5"/>
        <v>0</v>
      </c>
      <c r="O54" s="102">
        <f t="shared" si="5"/>
        <v>0</v>
      </c>
      <c r="P54" s="102">
        <f t="shared" si="5"/>
        <v>0</v>
      </c>
      <c r="Q54" s="102">
        <f t="shared" si="5"/>
        <v>0</v>
      </c>
      <c r="R54" s="102">
        <f t="shared" si="5"/>
        <v>0</v>
      </c>
      <c r="S54" s="102">
        <f t="shared" si="5"/>
        <v>0</v>
      </c>
      <c r="T54" s="102">
        <f t="shared" si="5"/>
        <v>0</v>
      </c>
      <c r="U54" s="103">
        <f t="shared" si="5"/>
        <v>0</v>
      </c>
      <c r="V54" s="43"/>
      <c r="W54" s="43"/>
      <c r="X54" s="43"/>
      <c r="Y54" s="43"/>
      <c r="Z54" s="43"/>
      <c r="AA54" s="43"/>
    </row>
    <row r="55" spans="9:27" ht="17.25" x14ac:dyDescent="0.3"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</row>
    <row r="57" spans="9:27" ht="20.25" x14ac:dyDescent="0.25">
      <c r="I57" s="117" t="s">
        <v>49</v>
      </c>
      <c r="J57" s="118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9"/>
    </row>
    <row r="58" spans="9:27" ht="48" customHeight="1" x14ac:dyDescent="0.25">
      <c r="I58" s="132" t="s">
        <v>55</v>
      </c>
      <c r="J58" s="132"/>
      <c r="K58" s="121"/>
      <c r="L58" s="49">
        <v>1</v>
      </c>
      <c r="M58" s="50">
        <v>2</v>
      </c>
      <c r="N58" s="50">
        <v>3</v>
      </c>
      <c r="O58" s="50">
        <v>4</v>
      </c>
      <c r="P58" s="50">
        <v>5</v>
      </c>
      <c r="Q58" s="50">
        <v>6</v>
      </c>
      <c r="R58" s="50">
        <v>7</v>
      </c>
      <c r="S58" s="50">
        <v>8</v>
      </c>
      <c r="T58" s="50">
        <v>9</v>
      </c>
      <c r="U58" s="51">
        <v>10</v>
      </c>
      <c r="V58" s="121" t="s">
        <v>39</v>
      </c>
      <c r="W58" s="122"/>
      <c r="X58" s="121" t="s">
        <v>40</v>
      </c>
      <c r="Y58" s="122"/>
      <c r="Z58" s="121" t="s">
        <v>41</v>
      </c>
      <c r="AA58" s="122"/>
    </row>
    <row r="59" spans="9:27" ht="39.950000000000003" customHeight="1" x14ac:dyDescent="0.25">
      <c r="I59" s="132" t="s">
        <v>21</v>
      </c>
      <c r="J59" s="132"/>
      <c r="K59" s="121"/>
      <c r="L59" s="62"/>
      <c r="M59" s="63"/>
      <c r="N59" s="63"/>
      <c r="O59" s="63"/>
      <c r="P59" s="63"/>
      <c r="Q59" s="63"/>
      <c r="R59" s="63"/>
      <c r="S59" s="63"/>
      <c r="T59" s="63"/>
      <c r="U59" s="104"/>
      <c r="V59" s="80" t="s">
        <v>10</v>
      </c>
      <c r="W59" s="81">
        <f>SUMIF(L62:U62,"150",L63:U63)</f>
        <v>0</v>
      </c>
      <c r="X59" s="75" t="s">
        <v>9</v>
      </c>
      <c r="Y59" s="76">
        <f>SUM(L65:U65)</f>
        <v>0</v>
      </c>
      <c r="Z59" s="82" t="s">
        <v>4</v>
      </c>
      <c r="AA59" s="83">
        <f>SUM(L63:U63)</f>
        <v>0</v>
      </c>
    </row>
    <row r="60" spans="9:27" ht="39.950000000000003" customHeight="1" x14ac:dyDescent="0.25">
      <c r="I60" s="132" t="s">
        <v>43</v>
      </c>
      <c r="J60" s="132"/>
      <c r="K60" s="121"/>
      <c r="L60" s="44">
        <v>224</v>
      </c>
      <c r="M60" s="45">
        <v>224</v>
      </c>
      <c r="N60" s="45">
        <v>224</v>
      </c>
      <c r="O60" s="45">
        <v>224</v>
      </c>
      <c r="P60" s="45">
        <v>224</v>
      </c>
      <c r="Q60" s="45">
        <v>224</v>
      </c>
      <c r="R60" s="45">
        <v>224</v>
      </c>
      <c r="S60" s="45">
        <v>224</v>
      </c>
      <c r="T60" s="45">
        <v>224</v>
      </c>
      <c r="U60" s="105">
        <v>224</v>
      </c>
      <c r="V60" s="84" t="s">
        <v>11</v>
      </c>
      <c r="W60" s="85">
        <f>SUMIF(L62:U62,"180",L63:U63)</f>
        <v>0</v>
      </c>
      <c r="X60" s="86"/>
      <c r="Y60" s="86"/>
      <c r="Z60" s="87"/>
      <c r="AA60" s="87"/>
    </row>
    <row r="61" spans="9:27" ht="39.950000000000003" customHeight="1" x14ac:dyDescent="0.25">
      <c r="I61" s="132" t="s">
        <v>44</v>
      </c>
      <c r="J61" s="132"/>
      <c r="K61" s="121"/>
      <c r="L61" s="44">
        <v>83</v>
      </c>
      <c r="M61" s="45">
        <v>83</v>
      </c>
      <c r="N61" s="45">
        <v>83</v>
      </c>
      <c r="O61" s="45">
        <v>83</v>
      </c>
      <c r="P61" s="45">
        <v>83</v>
      </c>
      <c r="Q61" s="45">
        <v>83</v>
      </c>
      <c r="R61" s="45">
        <v>83</v>
      </c>
      <c r="S61" s="45">
        <v>83</v>
      </c>
      <c r="T61" s="45">
        <v>83</v>
      </c>
      <c r="U61" s="46">
        <v>83</v>
      </c>
      <c r="V61" s="86"/>
      <c r="W61" s="86"/>
      <c r="X61" s="86"/>
      <c r="Y61" s="86"/>
      <c r="Z61" s="86"/>
      <c r="AA61" s="86"/>
    </row>
    <row r="62" spans="9:27" ht="39.950000000000003" customHeight="1" x14ac:dyDescent="0.25">
      <c r="I62" s="146" t="s">
        <v>54</v>
      </c>
      <c r="J62" s="146"/>
      <c r="K62" s="147"/>
      <c r="L62" s="114">
        <v>150</v>
      </c>
      <c r="M62" s="115">
        <v>150</v>
      </c>
      <c r="N62" s="115">
        <v>150</v>
      </c>
      <c r="O62" s="115">
        <v>150</v>
      </c>
      <c r="P62" s="115">
        <v>150</v>
      </c>
      <c r="Q62" s="115">
        <v>150</v>
      </c>
      <c r="R62" s="115">
        <v>150</v>
      </c>
      <c r="S62" s="115">
        <v>150</v>
      </c>
      <c r="T62" s="115">
        <v>150</v>
      </c>
      <c r="U62" s="116">
        <v>150</v>
      </c>
      <c r="V62" s="52"/>
      <c r="W62" s="53"/>
      <c r="X62" s="53"/>
      <c r="Y62" s="52"/>
      <c r="Z62" s="52"/>
      <c r="AA62" s="52"/>
    </row>
    <row r="63" spans="9:27" ht="39.950000000000003" customHeight="1" x14ac:dyDescent="0.25">
      <c r="I63" s="132" t="s">
        <v>23</v>
      </c>
      <c r="J63" s="132"/>
      <c r="K63" s="121"/>
      <c r="L63" s="65">
        <f t="shared" ref="L63:U63" si="6">P134</f>
        <v>0</v>
      </c>
      <c r="M63" s="66">
        <f t="shared" si="6"/>
        <v>0</v>
      </c>
      <c r="N63" s="66">
        <f t="shared" si="6"/>
        <v>0</v>
      </c>
      <c r="O63" s="66">
        <f t="shared" si="6"/>
        <v>0</v>
      </c>
      <c r="P63" s="66">
        <f t="shared" si="6"/>
        <v>0</v>
      </c>
      <c r="Q63" s="66">
        <f t="shared" si="6"/>
        <v>0</v>
      </c>
      <c r="R63" s="66">
        <f t="shared" si="6"/>
        <v>0</v>
      </c>
      <c r="S63" s="66">
        <f t="shared" si="6"/>
        <v>0</v>
      </c>
      <c r="T63" s="66">
        <f t="shared" si="6"/>
        <v>0</v>
      </c>
      <c r="U63" s="67">
        <f t="shared" si="6"/>
        <v>0</v>
      </c>
      <c r="V63" s="52"/>
      <c r="W63" s="53"/>
      <c r="X63" s="53"/>
      <c r="Y63" s="52"/>
      <c r="Z63" s="52"/>
      <c r="AA63" s="52"/>
    </row>
    <row r="64" spans="9:27" ht="39.950000000000003" customHeight="1" x14ac:dyDescent="0.25">
      <c r="I64" s="132" t="s">
        <v>22</v>
      </c>
      <c r="J64" s="132"/>
      <c r="K64" s="121"/>
      <c r="L64" s="98">
        <f t="shared" ref="L64:U64" si="7">L63*$P$117</f>
        <v>0</v>
      </c>
      <c r="M64" s="99">
        <f t="shared" si="7"/>
        <v>0</v>
      </c>
      <c r="N64" s="99">
        <f t="shared" si="7"/>
        <v>0</v>
      </c>
      <c r="O64" s="99">
        <f t="shared" si="7"/>
        <v>0</v>
      </c>
      <c r="P64" s="99">
        <f t="shared" si="7"/>
        <v>0</v>
      </c>
      <c r="Q64" s="99">
        <f t="shared" si="7"/>
        <v>0</v>
      </c>
      <c r="R64" s="99">
        <f t="shared" si="7"/>
        <v>0</v>
      </c>
      <c r="S64" s="99">
        <f t="shared" si="7"/>
        <v>0</v>
      </c>
      <c r="T64" s="99">
        <f t="shared" si="7"/>
        <v>0</v>
      </c>
      <c r="U64" s="100">
        <f t="shared" si="7"/>
        <v>0</v>
      </c>
      <c r="V64" s="52"/>
      <c r="W64" s="53"/>
      <c r="X64" s="53"/>
      <c r="Y64" s="52"/>
      <c r="Z64" s="52"/>
      <c r="AA64" s="52"/>
    </row>
    <row r="65" spans="9:27" ht="39.950000000000003" customHeight="1" x14ac:dyDescent="0.25">
      <c r="I65" s="132" t="s">
        <v>37</v>
      </c>
      <c r="J65" s="132"/>
      <c r="K65" s="121"/>
      <c r="L65" s="65">
        <f t="shared" ref="L65:U65" si="8">P137</f>
        <v>0</v>
      </c>
      <c r="M65" s="66">
        <f t="shared" si="8"/>
        <v>0</v>
      </c>
      <c r="N65" s="66">
        <f t="shared" si="8"/>
        <v>0</v>
      </c>
      <c r="O65" s="66">
        <f t="shared" si="8"/>
        <v>0</v>
      </c>
      <c r="P65" s="66">
        <f t="shared" si="8"/>
        <v>0</v>
      </c>
      <c r="Q65" s="66">
        <f t="shared" si="8"/>
        <v>0</v>
      </c>
      <c r="R65" s="66">
        <f t="shared" si="8"/>
        <v>0</v>
      </c>
      <c r="S65" s="66">
        <f t="shared" si="8"/>
        <v>0</v>
      </c>
      <c r="T65" s="66">
        <f t="shared" si="8"/>
        <v>0</v>
      </c>
      <c r="U65" s="67">
        <f t="shared" si="8"/>
        <v>0</v>
      </c>
      <c r="V65" s="52"/>
      <c r="W65" s="52"/>
      <c r="X65" s="52"/>
      <c r="Y65" s="52"/>
      <c r="Z65" s="52"/>
      <c r="AA65" s="52"/>
    </row>
    <row r="66" spans="9:27" ht="39.950000000000003" customHeight="1" x14ac:dyDescent="0.25">
      <c r="I66" s="132" t="s">
        <v>38</v>
      </c>
      <c r="J66" s="132"/>
      <c r="K66" s="121"/>
      <c r="L66" s="95">
        <f t="shared" ref="L66:U66" si="9">L65*$Q$117</f>
        <v>0</v>
      </c>
      <c r="M66" s="96">
        <f t="shared" si="9"/>
        <v>0</v>
      </c>
      <c r="N66" s="96">
        <f t="shared" si="9"/>
        <v>0</v>
      </c>
      <c r="O66" s="96">
        <f t="shared" si="9"/>
        <v>0</v>
      </c>
      <c r="P66" s="96">
        <f t="shared" si="9"/>
        <v>0</v>
      </c>
      <c r="Q66" s="96">
        <f t="shared" si="9"/>
        <v>0</v>
      </c>
      <c r="R66" s="96">
        <f t="shared" si="9"/>
        <v>0</v>
      </c>
      <c r="S66" s="96">
        <f t="shared" si="9"/>
        <v>0</v>
      </c>
      <c r="T66" s="96">
        <f t="shared" si="9"/>
        <v>0</v>
      </c>
      <c r="U66" s="97">
        <f t="shared" si="9"/>
        <v>0</v>
      </c>
      <c r="V66" s="53"/>
      <c r="W66" s="53"/>
      <c r="X66" s="53"/>
      <c r="Y66" s="53"/>
      <c r="Z66" s="53"/>
      <c r="AA66" s="53"/>
    </row>
    <row r="69" spans="9:27" ht="20.25" x14ac:dyDescent="0.25">
      <c r="I69" s="117" t="s">
        <v>2</v>
      </c>
      <c r="J69" s="118"/>
      <c r="K69" s="118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18"/>
      <c r="W69" s="119"/>
      <c r="X69" s="35"/>
      <c r="Y69" s="35"/>
      <c r="Z69" s="35"/>
      <c r="AA69" s="35"/>
    </row>
    <row r="70" spans="9:27" ht="42" customHeight="1" x14ac:dyDescent="0.25">
      <c r="I70" s="132" t="s">
        <v>55</v>
      </c>
      <c r="J70" s="132"/>
      <c r="K70" s="132"/>
      <c r="L70" s="37">
        <v>1</v>
      </c>
      <c r="M70" s="38">
        <v>2</v>
      </c>
      <c r="N70" s="38">
        <v>3</v>
      </c>
      <c r="O70" s="38">
        <v>4</v>
      </c>
      <c r="P70" s="38">
        <v>5</v>
      </c>
      <c r="Q70" s="38">
        <v>6</v>
      </c>
      <c r="R70" s="38">
        <v>7</v>
      </c>
      <c r="S70" s="38">
        <v>8</v>
      </c>
      <c r="T70" s="38">
        <v>9</v>
      </c>
      <c r="U70" s="39">
        <v>10</v>
      </c>
      <c r="V70" s="122" t="s">
        <v>48</v>
      </c>
      <c r="W70" s="132"/>
    </row>
    <row r="71" spans="9:27" ht="35.1" customHeight="1" x14ac:dyDescent="0.25">
      <c r="I71" s="132" t="s">
        <v>46</v>
      </c>
      <c r="J71" s="132"/>
      <c r="K71" s="132"/>
      <c r="L71" s="59"/>
      <c r="M71" s="60"/>
      <c r="N71" s="60"/>
      <c r="O71" s="60"/>
      <c r="P71" s="60"/>
      <c r="Q71" s="60"/>
      <c r="R71" s="60"/>
      <c r="S71" s="60"/>
      <c r="T71" s="60"/>
      <c r="U71" s="61"/>
      <c r="V71" s="88" t="s">
        <v>3</v>
      </c>
      <c r="W71" s="89">
        <f>SUM(L72:U72)</f>
        <v>0</v>
      </c>
    </row>
    <row r="72" spans="9:27" ht="35.1" customHeight="1" x14ac:dyDescent="0.25">
      <c r="I72" s="132" t="s">
        <v>47</v>
      </c>
      <c r="J72" s="132"/>
      <c r="K72" s="132"/>
      <c r="L72" s="40">
        <f t="shared" ref="L72:U72" si="10">P142</f>
        <v>0</v>
      </c>
      <c r="M72" s="41">
        <f t="shared" si="10"/>
        <v>0</v>
      </c>
      <c r="N72" s="41">
        <f t="shared" si="10"/>
        <v>0</v>
      </c>
      <c r="O72" s="41">
        <f t="shared" si="10"/>
        <v>0</v>
      </c>
      <c r="P72" s="41">
        <f t="shared" si="10"/>
        <v>0</v>
      </c>
      <c r="Q72" s="41">
        <f t="shared" si="10"/>
        <v>0</v>
      </c>
      <c r="R72" s="41">
        <f t="shared" si="10"/>
        <v>0</v>
      </c>
      <c r="S72" s="41">
        <f t="shared" si="10"/>
        <v>0</v>
      </c>
      <c r="T72" s="41">
        <f t="shared" si="10"/>
        <v>0</v>
      </c>
      <c r="U72" s="42">
        <f t="shared" si="10"/>
        <v>0</v>
      </c>
      <c r="V72" s="54"/>
      <c r="W72" s="54"/>
    </row>
    <row r="73" spans="9:27" ht="35.1" customHeight="1" x14ac:dyDescent="0.25">
      <c r="I73" s="132" t="s">
        <v>42</v>
      </c>
      <c r="J73" s="132"/>
      <c r="K73" s="132"/>
      <c r="L73" s="95">
        <f t="shared" ref="L73:U73" si="11">P142*$R$117</f>
        <v>0</v>
      </c>
      <c r="M73" s="96">
        <f t="shared" si="11"/>
        <v>0</v>
      </c>
      <c r="N73" s="96">
        <f t="shared" si="11"/>
        <v>0</v>
      </c>
      <c r="O73" s="96">
        <f t="shared" si="11"/>
        <v>0</v>
      </c>
      <c r="P73" s="96">
        <f t="shared" si="11"/>
        <v>0</v>
      </c>
      <c r="Q73" s="96">
        <f t="shared" si="11"/>
        <v>0</v>
      </c>
      <c r="R73" s="96">
        <f t="shared" si="11"/>
        <v>0</v>
      </c>
      <c r="S73" s="96">
        <f t="shared" si="11"/>
        <v>0</v>
      </c>
      <c r="T73" s="96">
        <f t="shared" si="11"/>
        <v>0</v>
      </c>
      <c r="U73" s="97">
        <f t="shared" si="11"/>
        <v>0</v>
      </c>
      <c r="V73" s="54"/>
      <c r="W73" s="54"/>
    </row>
    <row r="76" spans="9:27" ht="20.25" x14ac:dyDescent="0.25">
      <c r="I76" s="117" t="s">
        <v>24</v>
      </c>
      <c r="J76" s="118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9"/>
    </row>
    <row r="77" spans="9:27" ht="48" customHeight="1" x14ac:dyDescent="0.25">
      <c r="I77" s="132" t="s">
        <v>55</v>
      </c>
      <c r="J77" s="132"/>
      <c r="K77" s="132"/>
      <c r="L77" s="37">
        <v>1</v>
      </c>
      <c r="M77" s="38">
        <v>2</v>
      </c>
      <c r="N77" s="38">
        <v>3</v>
      </c>
      <c r="O77" s="38">
        <v>4</v>
      </c>
      <c r="P77" s="38">
        <v>5</v>
      </c>
      <c r="Q77" s="38">
        <v>6</v>
      </c>
      <c r="R77" s="38">
        <v>7</v>
      </c>
      <c r="S77" s="38">
        <v>8</v>
      </c>
      <c r="T77" s="38">
        <v>9</v>
      </c>
      <c r="U77" s="39">
        <v>10</v>
      </c>
      <c r="V77" s="144" t="s">
        <v>52</v>
      </c>
      <c r="W77" s="145"/>
      <c r="X77" s="121" t="s">
        <v>32</v>
      </c>
      <c r="Y77" s="122"/>
    </row>
    <row r="78" spans="9:27" ht="39.950000000000003" customHeight="1" x14ac:dyDescent="0.25">
      <c r="I78" s="132" t="s">
        <v>25</v>
      </c>
      <c r="J78" s="132"/>
      <c r="K78" s="132"/>
      <c r="L78" s="59"/>
      <c r="M78" s="60"/>
      <c r="N78" s="60"/>
      <c r="O78" s="60"/>
      <c r="P78" s="60"/>
      <c r="Q78" s="60"/>
      <c r="R78" s="60"/>
      <c r="S78" s="60"/>
      <c r="T78" s="60"/>
      <c r="U78" s="61"/>
      <c r="V78" s="88" t="s">
        <v>12</v>
      </c>
      <c r="W78" s="90">
        <f>SUM(L79:U79)</f>
        <v>0</v>
      </c>
      <c r="X78" s="75" t="s">
        <v>9</v>
      </c>
      <c r="Y78" s="91">
        <f>SUM(L81:U81)</f>
        <v>0</v>
      </c>
    </row>
    <row r="79" spans="9:27" ht="39.950000000000003" customHeight="1" x14ac:dyDescent="0.3">
      <c r="I79" s="132" t="s">
        <v>50</v>
      </c>
      <c r="J79" s="132"/>
      <c r="K79" s="132"/>
      <c r="L79" s="40">
        <f t="shared" ref="L79:U79" si="12">P146</f>
        <v>0</v>
      </c>
      <c r="M79" s="41">
        <f t="shared" si="12"/>
        <v>0</v>
      </c>
      <c r="N79" s="41">
        <f t="shared" si="12"/>
        <v>0</v>
      </c>
      <c r="O79" s="41">
        <f t="shared" si="12"/>
        <v>0</v>
      </c>
      <c r="P79" s="41">
        <f t="shared" si="12"/>
        <v>0</v>
      </c>
      <c r="Q79" s="41">
        <f t="shared" si="12"/>
        <v>0</v>
      </c>
      <c r="R79" s="41">
        <f t="shared" si="12"/>
        <v>0</v>
      </c>
      <c r="S79" s="41">
        <f t="shared" si="12"/>
        <v>0</v>
      </c>
      <c r="T79" s="41">
        <f t="shared" si="12"/>
        <v>0</v>
      </c>
      <c r="U79" s="42">
        <f t="shared" si="12"/>
        <v>0</v>
      </c>
      <c r="V79" s="48"/>
      <c r="W79" s="48"/>
      <c r="X79" s="48"/>
      <c r="Y79" s="48"/>
    </row>
    <row r="80" spans="9:27" ht="39.950000000000003" customHeight="1" x14ac:dyDescent="0.3">
      <c r="I80" s="132" t="s">
        <v>51</v>
      </c>
      <c r="J80" s="132"/>
      <c r="K80" s="132"/>
      <c r="L80" s="106">
        <f t="shared" ref="L80:U80" si="13">P146*$P$117</f>
        <v>0</v>
      </c>
      <c r="M80" s="107">
        <f t="shared" si="13"/>
        <v>0</v>
      </c>
      <c r="N80" s="107">
        <f t="shared" si="13"/>
        <v>0</v>
      </c>
      <c r="O80" s="107">
        <f t="shared" si="13"/>
        <v>0</v>
      </c>
      <c r="P80" s="107">
        <f t="shared" si="13"/>
        <v>0</v>
      </c>
      <c r="Q80" s="107">
        <f t="shared" si="13"/>
        <v>0</v>
      </c>
      <c r="R80" s="107">
        <f t="shared" si="13"/>
        <v>0</v>
      </c>
      <c r="S80" s="107">
        <f t="shared" si="13"/>
        <v>0</v>
      </c>
      <c r="T80" s="107">
        <f t="shared" si="13"/>
        <v>0</v>
      </c>
      <c r="U80" s="108">
        <f t="shared" si="13"/>
        <v>0</v>
      </c>
      <c r="V80" s="54"/>
      <c r="W80" s="54"/>
      <c r="X80" s="48"/>
      <c r="Y80" s="48"/>
    </row>
    <row r="81" spans="9:25" ht="39.950000000000003" customHeight="1" x14ac:dyDescent="0.3">
      <c r="I81" s="132" t="s">
        <v>27</v>
      </c>
      <c r="J81" s="132"/>
      <c r="K81" s="132"/>
      <c r="L81" s="40">
        <f t="shared" ref="L81:U81" si="14">P149</f>
        <v>0</v>
      </c>
      <c r="M81" s="41">
        <f t="shared" si="14"/>
        <v>0</v>
      </c>
      <c r="N81" s="41">
        <f t="shared" si="14"/>
        <v>0</v>
      </c>
      <c r="O81" s="41">
        <f t="shared" si="14"/>
        <v>0</v>
      </c>
      <c r="P81" s="41">
        <f t="shared" si="14"/>
        <v>0</v>
      </c>
      <c r="Q81" s="41">
        <f t="shared" si="14"/>
        <v>0</v>
      </c>
      <c r="R81" s="41">
        <f t="shared" si="14"/>
        <v>0</v>
      </c>
      <c r="S81" s="41">
        <f t="shared" si="14"/>
        <v>0</v>
      </c>
      <c r="T81" s="41">
        <f t="shared" si="14"/>
        <v>0</v>
      </c>
      <c r="U81" s="42">
        <f t="shared" si="14"/>
        <v>0</v>
      </c>
      <c r="V81" s="54"/>
      <c r="W81" s="54"/>
      <c r="X81" s="48"/>
      <c r="Y81" s="48"/>
    </row>
    <row r="82" spans="9:25" ht="39.950000000000003" customHeight="1" x14ac:dyDescent="0.3">
      <c r="I82" s="132" t="s">
        <v>26</v>
      </c>
      <c r="J82" s="132"/>
      <c r="K82" s="132"/>
      <c r="L82" s="95">
        <f>L81*$Q$117</f>
        <v>0</v>
      </c>
      <c r="M82" s="96">
        <f t="shared" ref="M82:U82" si="15">M81*$Q$117</f>
        <v>0</v>
      </c>
      <c r="N82" s="96">
        <f t="shared" si="15"/>
        <v>0</v>
      </c>
      <c r="O82" s="96">
        <f t="shared" si="15"/>
        <v>0</v>
      </c>
      <c r="P82" s="96">
        <f t="shared" si="15"/>
        <v>0</v>
      </c>
      <c r="Q82" s="96">
        <f t="shared" si="15"/>
        <v>0</v>
      </c>
      <c r="R82" s="96">
        <f t="shared" si="15"/>
        <v>0</v>
      </c>
      <c r="S82" s="96">
        <f t="shared" si="15"/>
        <v>0</v>
      </c>
      <c r="T82" s="96">
        <f t="shared" si="15"/>
        <v>0</v>
      </c>
      <c r="U82" s="97">
        <f t="shared" si="15"/>
        <v>0</v>
      </c>
      <c r="V82" s="54"/>
      <c r="W82" s="54"/>
      <c r="X82" s="48"/>
      <c r="Y82" s="48"/>
    </row>
    <row r="85" spans="9:25" ht="20.25" x14ac:dyDescent="0.25">
      <c r="I85" s="117" t="s">
        <v>28</v>
      </c>
      <c r="J85" s="118"/>
      <c r="K85" s="118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18"/>
      <c r="W85" s="118"/>
      <c r="X85" s="118"/>
      <c r="Y85" s="119"/>
    </row>
    <row r="86" spans="9:25" ht="48" customHeight="1" x14ac:dyDescent="0.25">
      <c r="I86" s="132" t="s">
        <v>55</v>
      </c>
      <c r="J86" s="132"/>
      <c r="K86" s="121"/>
      <c r="L86" s="49">
        <v>1</v>
      </c>
      <c r="M86" s="50">
        <v>2</v>
      </c>
      <c r="N86" s="50">
        <v>3</v>
      </c>
      <c r="O86" s="50">
        <v>4</v>
      </c>
      <c r="P86" s="50">
        <v>5</v>
      </c>
      <c r="Q86" s="50">
        <v>6</v>
      </c>
      <c r="R86" s="50">
        <v>7</v>
      </c>
      <c r="S86" s="50">
        <v>8</v>
      </c>
      <c r="T86" s="50">
        <v>9</v>
      </c>
      <c r="U86" s="55">
        <v>10</v>
      </c>
      <c r="V86" s="144" t="s">
        <v>52</v>
      </c>
      <c r="W86" s="145"/>
      <c r="X86" s="121" t="s">
        <v>31</v>
      </c>
      <c r="Y86" s="122"/>
    </row>
    <row r="87" spans="9:25" ht="39.950000000000003" customHeight="1" x14ac:dyDescent="0.25">
      <c r="I87" s="132" t="s">
        <v>25</v>
      </c>
      <c r="J87" s="132"/>
      <c r="K87" s="121"/>
      <c r="L87" s="59"/>
      <c r="M87" s="60"/>
      <c r="N87" s="60"/>
      <c r="O87" s="60"/>
      <c r="P87" s="60"/>
      <c r="Q87" s="60"/>
      <c r="R87" s="60"/>
      <c r="S87" s="60"/>
      <c r="T87" s="60"/>
      <c r="U87" s="61"/>
      <c r="V87" s="92" t="s">
        <v>12</v>
      </c>
      <c r="W87" s="93">
        <f>SUM(L88:U88)</f>
        <v>0</v>
      </c>
      <c r="X87" s="82" t="s">
        <v>9</v>
      </c>
      <c r="Y87" s="94">
        <f>SUM(L90:U90)</f>
        <v>0</v>
      </c>
    </row>
    <row r="88" spans="9:25" ht="39.950000000000003" customHeight="1" x14ac:dyDescent="0.25">
      <c r="I88" s="132" t="s">
        <v>50</v>
      </c>
      <c r="J88" s="132"/>
      <c r="K88" s="121"/>
      <c r="L88" s="40">
        <f t="shared" ref="L88:U88" si="16">P152</f>
        <v>0</v>
      </c>
      <c r="M88" s="41">
        <f t="shared" si="16"/>
        <v>0</v>
      </c>
      <c r="N88" s="41">
        <f t="shared" si="16"/>
        <v>0</v>
      </c>
      <c r="O88" s="41">
        <f t="shared" si="16"/>
        <v>0</v>
      </c>
      <c r="P88" s="41">
        <f t="shared" si="16"/>
        <v>0</v>
      </c>
      <c r="Q88" s="41">
        <f t="shared" si="16"/>
        <v>0</v>
      </c>
      <c r="R88" s="41">
        <f t="shared" si="16"/>
        <v>0</v>
      </c>
      <c r="S88" s="41">
        <f t="shared" si="16"/>
        <v>0</v>
      </c>
      <c r="T88" s="41">
        <f t="shared" si="16"/>
        <v>0</v>
      </c>
      <c r="U88" s="42">
        <f t="shared" si="16"/>
        <v>0</v>
      </c>
      <c r="V88" s="53"/>
      <c r="W88" s="53"/>
      <c r="X88" s="53"/>
      <c r="Y88" s="53"/>
    </row>
    <row r="89" spans="9:25" ht="39.950000000000003" customHeight="1" x14ac:dyDescent="0.25">
      <c r="I89" s="132" t="s">
        <v>51</v>
      </c>
      <c r="J89" s="132"/>
      <c r="K89" s="121"/>
      <c r="L89" s="106">
        <f t="shared" ref="L89:U89" si="17">P152*$P$117</f>
        <v>0</v>
      </c>
      <c r="M89" s="107">
        <f t="shared" si="17"/>
        <v>0</v>
      </c>
      <c r="N89" s="107">
        <f t="shared" si="17"/>
        <v>0</v>
      </c>
      <c r="O89" s="107">
        <f t="shared" si="17"/>
        <v>0</v>
      </c>
      <c r="P89" s="107">
        <f t="shared" si="17"/>
        <v>0</v>
      </c>
      <c r="Q89" s="107">
        <f t="shared" si="17"/>
        <v>0</v>
      </c>
      <c r="R89" s="107">
        <f t="shared" si="17"/>
        <v>0</v>
      </c>
      <c r="S89" s="107">
        <f t="shared" si="17"/>
        <v>0</v>
      </c>
      <c r="T89" s="107">
        <f t="shared" si="17"/>
        <v>0</v>
      </c>
      <c r="U89" s="108">
        <f t="shared" si="17"/>
        <v>0</v>
      </c>
      <c r="V89" s="53"/>
      <c r="W89" s="53"/>
      <c r="X89" s="53"/>
      <c r="Y89" s="53"/>
    </row>
    <row r="90" spans="9:25" ht="39.950000000000003" customHeight="1" x14ac:dyDescent="0.25">
      <c r="I90" s="132" t="s">
        <v>29</v>
      </c>
      <c r="J90" s="132"/>
      <c r="K90" s="121"/>
      <c r="L90" s="40">
        <f t="shared" ref="L90:U90" si="18">P155</f>
        <v>0</v>
      </c>
      <c r="M90" s="41">
        <f t="shared" si="18"/>
        <v>0</v>
      </c>
      <c r="N90" s="41">
        <f t="shared" si="18"/>
        <v>0</v>
      </c>
      <c r="O90" s="41">
        <f t="shared" si="18"/>
        <v>0</v>
      </c>
      <c r="P90" s="41">
        <f t="shared" si="18"/>
        <v>0</v>
      </c>
      <c r="Q90" s="41">
        <f t="shared" si="18"/>
        <v>0</v>
      </c>
      <c r="R90" s="41">
        <f t="shared" si="18"/>
        <v>0</v>
      </c>
      <c r="S90" s="41">
        <f t="shared" si="18"/>
        <v>0</v>
      </c>
      <c r="T90" s="41">
        <f t="shared" si="18"/>
        <v>0</v>
      </c>
      <c r="U90" s="42">
        <f t="shared" si="18"/>
        <v>0</v>
      </c>
      <c r="V90" s="53"/>
      <c r="W90" s="53"/>
      <c r="X90" s="53"/>
      <c r="Y90" s="53"/>
    </row>
    <row r="91" spans="9:25" ht="39.950000000000003" customHeight="1" x14ac:dyDescent="0.25">
      <c r="I91" s="132" t="s">
        <v>30</v>
      </c>
      <c r="J91" s="132"/>
      <c r="K91" s="121"/>
      <c r="L91" s="95">
        <f>L90*$Q$117</f>
        <v>0</v>
      </c>
      <c r="M91" s="96">
        <f t="shared" ref="M91:U91" si="19">M90*$Q$117</f>
        <v>0</v>
      </c>
      <c r="N91" s="96">
        <f t="shared" si="19"/>
        <v>0</v>
      </c>
      <c r="O91" s="96">
        <f t="shared" si="19"/>
        <v>0</v>
      </c>
      <c r="P91" s="96">
        <f t="shared" si="19"/>
        <v>0</v>
      </c>
      <c r="Q91" s="96">
        <f t="shared" si="19"/>
        <v>0</v>
      </c>
      <c r="R91" s="96">
        <f t="shared" si="19"/>
        <v>0</v>
      </c>
      <c r="S91" s="96">
        <f t="shared" si="19"/>
        <v>0</v>
      </c>
      <c r="T91" s="96">
        <f t="shared" si="19"/>
        <v>0</v>
      </c>
      <c r="U91" s="97">
        <f t="shared" si="19"/>
        <v>0</v>
      </c>
      <c r="V91" s="53"/>
      <c r="W91" s="53"/>
      <c r="X91" s="53"/>
      <c r="Y91" s="53"/>
    </row>
    <row r="96" spans="9:25" x14ac:dyDescent="0.25">
      <c r="M96" s="26"/>
      <c r="N96" s="26"/>
      <c r="O96" s="26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3:25" x14ac:dyDescent="0.25">
      <c r="M97" s="26"/>
      <c r="N97" s="26"/>
      <c r="O97" s="26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104" spans="13:25" x14ac:dyDescent="0.25">
      <c r="M104" s="27"/>
      <c r="N104" s="27"/>
      <c r="O104" s="27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3:25" x14ac:dyDescent="0.25">
      <c r="M105" s="27"/>
      <c r="N105" s="27"/>
      <c r="O105" s="27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  <row r="106" spans="13:25" x14ac:dyDescent="0.25">
      <c r="M106" s="27"/>
      <c r="N106" s="27"/>
      <c r="O106" s="27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3:25" x14ac:dyDescent="0.25">
      <c r="M107" s="27"/>
      <c r="N107" s="27"/>
      <c r="O107" s="27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3:25" x14ac:dyDescent="0.25">
      <c r="M108" s="27"/>
      <c r="N108" s="27"/>
      <c r="O108" s="27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3:25" x14ac:dyDescent="0.25">
      <c r="M109" s="27"/>
      <c r="N109" s="27"/>
      <c r="O109" s="27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3:25" x14ac:dyDescent="0.25">
      <c r="M110" s="27"/>
      <c r="N110" s="27"/>
      <c r="O110" s="27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3:25" x14ac:dyDescent="0.25">
      <c r="M111" s="27"/>
      <c r="N111" s="27"/>
      <c r="O111" s="27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3:25" x14ac:dyDescent="0.25">
      <c r="M112" s="27"/>
      <c r="N112" s="27"/>
      <c r="O112" s="27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6:25" ht="20.25" hidden="1" x14ac:dyDescent="0.3">
      <c r="P113" s="109">
        <v>150</v>
      </c>
      <c r="Q113" s="109">
        <v>80</v>
      </c>
    </row>
    <row r="114" spans="16:25" ht="20.25" hidden="1" x14ac:dyDescent="0.3">
      <c r="P114" s="109">
        <v>180</v>
      </c>
      <c r="Q114" s="109">
        <v>120</v>
      </c>
    </row>
    <row r="115" spans="16:25" ht="20.25" hidden="1" x14ac:dyDescent="0.3">
      <c r="P115" s="109">
        <v>220</v>
      </c>
      <c r="Q115" s="110"/>
    </row>
    <row r="116" spans="16:25" hidden="1" x14ac:dyDescent="0.25"/>
    <row r="117" spans="16:25" hidden="1" x14ac:dyDescent="0.25">
      <c r="P117" s="24">
        <v>1.17</v>
      </c>
      <c r="Q117" s="24">
        <v>1.1399999999999999</v>
      </c>
      <c r="R117" s="24">
        <v>1.1000000000000001</v>
      </c>
    </row>
    <row r="118" spans="16:25" hidden="1" x14ac:dyDescent="0.25"/>
    <row r="119" spans="16:25" hidden="1" x14ac:dyDescent="0.25"/>
    <row r="120" spans="16:25" hidden="1" x14ac:dyDescent="0.25">
      <c r="P120" s="28">
        <f t="shared" ref="P120:Y120" si="20">L38/$P$117</f>
        <v>0</v>
      </c>
      <c r="Q120" s="28">
        <f t="shared" si="20"/>
        <v>0</v>
      </c>
      <c r="R120" s="28">
        <f t="shared" si="20"/>
        <v>0</v>
      </c>
      <c r="S120" s="28">
        <f t="shared" si="20"/>
        <v>0</v>
      </c>
      <c r="T120" s="28">
        <f t="shared" si="20"/>
        <v>0</v>
      </c>
      <c r="U120" s="28">
        <f t="shared" si="20"/>
        <v>0</v>
      </c>
      <c r="V120" s="28">
        <f t="shared" si="20"/>
        <v>0</v>
      </c>
      <c r="W120" s="28">
        <f t="shared" si="20"/>
        <v>0</v>
      </c>
      <c r="X120" s="28">
        <f t="shared" si="20"/>
        <v>0</v>
      </c>
      <c r="Y120" s="28">
        <f t="shared" si="20"/>
        <v>0</v>
      </c>
    </row>
    <row r="121" spans="16:25" hidden="1" x14ac:dyDescent="0.25">
      <c r="P121" s="24">
        <f>ROUNDUP(P120,0)</f>
        <v>0</v>
      </c>
      <c r="Q121" s="24">
        <f t="shared" ref="Q121:Y121" si="21">ROUNDUP(Q120,0)</f>
        <v>0</v>
      </c>
      <c r="R121" s="24">
        <f t="shared" si="21"/>
        <v>0</v>
      </c>
      <c r="S121" s="24">
        <f t="shared" si="21"/>
        <v>0</v>
      </c>
      <c r="T121" s="24">
        <f t="shared" si="21"/>
        <v>0</v>
      </c>
      <c r="U121" s="24">
        <f t="shared" si="21"/>
        <v>0</v>
      </c>
      <c r="V121" s="24">
        <f t="shared" si="21"/>
        <v>0</v>
      </c>
      <c r="W121" s="24">
        <f t="shared" si="21"/>
        <v>0</v>
      </c>
      <c r="X121" s="24">
        <f t="shared" si="21"/>
        <v>0</v>
      </c>
      <c r="Y121" s="24">
        <f t="shared" si="21"/>
        <v>0</v>
      </c>
    </row>
    <row r="122" spans="16:25" hidden="1" x14ac:dyDescent="0.25"/>
    <row r="123" spans="16:25" hidden="1" x14ac:dyDescent="0.25"/>
    <row r="124" spans="16:25" hidden="1" x14ac:dyDescent="0.25"/>
    <row r="125" spans="16:25" hidden="1" x14ac:dyDescent="0.25">
      <c r="P125" s="28">
        <f t="shared" ref="P125:Y125" si="22">L47/$P$117</f>
        <v>0</v>
      </c>
      <c r="Q125" s="28">
        <f t="shared" si="22"/>
        <v>0</v>
      </c>
      <c r="R125" s="28">
        <f t="shared" si="22"/>
        <v>0</v>
      </c>
      <c r="S125" s="28">
        <f t="shared" si="22"/>
        <v>0</v>
      </c>
      <c r="T125" s="28">
        <f t="shared" si="22"/>
        <v>0</v>
      </c>
      <c r="U125" s="28">
        <f t="shared" si="22"/>
        <v>0</v>
      </c>
      <c r="V125" s="28">
        <f t="shared" si="22"/>
        <v>0</v>
      </c>
      <c r="W125" s="28">
        <f t="shared" si="22"/>
        <v>0</v>
      </c>
      <c r="X125" s="28">
        <f t="shared" si="22"/>
        <v>0</v>
      </c>
      <c r="Y125" s="28">
        <f t="shared" si="22"/>
        <v>0</v>
      </c>
    </row>
    <row r="126" spans="16:25" hidden="1" x14ac:dyDescent="0.25">
      <c r="P126" s="24">
        <f>ROUNDUP(P125,0)</f>
        <v>0</v>
      </c>
      <c r="Q126" s="24">
        <f t="shared" ref="Q126:Y126" si="23">ROUNDUP(Q125,0)</f>
        <v>0</v>
      </c>
      <c r="R126" s="24">
        <f t="shared" si="23"/>
        <v>0</v>
      </c>
      <c r="S126" s="24">
        <f t="shared" si="23"/>
        <v>0</v>
      </c>
      <c r="T126" s="24">
        <f t="shared" si="23"/>
        <v>0</v>
      </c>
      <c r="U126" s="24">
        <f t="shared" si="23"/>
        <v>0</v>
      </c>
      <c r="V126" s="24">
        <f t="shared" si="23"/>
        <v>0</v>
      </c>
      <c r="W126" s="24">
        <f t="shared" si="23"/>
        <v>0</v>
      </c>
      <c r="X126" s="24">
        <f t="shared" si="23"/>
        <v>0</v>
      </c>
      <c r="Y126" s="24">
        <f t="shared" si="23"/>
        <v>0</v>
      </c>
    </row>
    <row r="127" spans="16:25" hidden="1" x14ac:dyDescent="0.25"/>
    <row r="128" spans="16:25" hidden="1" x14ac:dyDescent="0.25">
      <c r="P128" s="28">
        <f t="shared" ref="P128:Y128" si="24">L47/$Q$117</f>
        <v>0</v>
      </c>
      <c r="Q128" s="28">
        <f t="shared" si="24"/>
        <v>0</v>
      </c>
      <c r="R128" s="28">
        <f t="shared" si="24"/>
        <v>0</v>
      </c>
      <c r="S128" s="28">
        <f t="shared" si="24"/>
        <v>0</v>
      </c>
      <c r="T128" s="28">
        <f t="shared" si="24"/>
        <v>0</v>
      </c>
      <c r="U128" s="28">
        <f t="shared" si="24"/>
        <v>0</v>
      </c>
      <c r="V128" s="28">
        <f t="shared" si="24"/>
        <v>0</v>
      </c>
      <c r="W128" s="28">
        <f t="shared" si="24"/>
        <v>0</v>
      </c>
      <c r="X128" s="28">
        <f t="shared" si="24"/>
        <v>0</v>
      </c>
      <c r="Y128" s="28">
        <f t="shared" si="24"/>
        <v>0</v>
      </c>
    </row>
    <row r="129" spans="16:25" hidden="1" x14ac:dyDescent="0.25">
      <c r="P129" s="29">
        <f>ROUNDUP(P128,0)</f>
        <v>0</v>
      </c>
      <c r="Q129" s="29">
        <f t="shared" ref="Q129:Y129" si="25">ROUNDUP(Q128,0)</f>
        <v>0</v>
      </c>
      <c r="R129" s="29">
        <f t="shared" si="25"/>
        <v>0</v>
      </c>
      <c r="S129" s="29">
        <f t="shared" si="25"/>
        <v>0</v>
      </c>
      <c r="T129" s="29">
        <f t="shared" si="25"/>
        <v>0</v>
      </c>
      <c r="U129" s="29">
        <f t="shared" si="25"/>
        <v>0</v>
      </c>
      <c r="V129" s="29">
        <f t="shared" si="25"/>
        <v>0</v>
      </c>
      <c r="W129" s="29">
        <f t="shared" si="25"/>
        <v>0</v>
      </c>
      <c r="X129" s="29">
        <f t="shared" si="25"/>
        <v>0</v>
      </c>
      <c r="Y129" s="29">
        <f t="shared" si="25"/>
        <v>0</v>
      </c>
    </row>
    <row r="130" spans="16:25" hidden="1" x14ac:dyDescent="0.25">
      <c r="P130" s="29"/>
      <c r="Q130" s="29"/>
      <c r="R130" s="29"/>
      <c r="S130" s="29"/>
      <c r="T130" s="29"/>
      <c r="U130" s="29"/>
      <c r="V130" s="29"/>
      <c r="W130" s="29"/>
      <c r="X130" s="29"/>
      <c r="Y130" s="29"/>
    </row>
    <row r="131" spans="16:25" hidden="1" x14ac:dyDescent="0.25">
      <c r="P131" s="29"/>
      <c r="Q131" s="29"/>
      <c r="R131" s="29"/>
      <c r="S131" s="29"/>
      <c r="T131" s="29"/>
      <c r="U131" s="29"/>
      <c r="V131" s="29"/>
      <c r="W131" s="29"/>
      <c r="X131" s="29"/>
      <c r="Y131" s="29"/>
    </row>
    <row r="132" spans="16:25" hidden="1" x14ac:dyDescent="0.25"/>
    <row r="133" spans="16:25" hidden="1" x14ac:dyDescent="0.25">
      <c r="P133" s="30">
        <f t="shared" ref="P133:Y133" si="26">L59/$P$117</f>
        <v>0</v>
      </c>
      <c r="Q133" s="30">
        <f t="shared" si="26"/>
        <v>0</v>
      </c>
      <c r="R133" s="30">
        <f t="shared" si="26"/>
        <v>0</v>
      </c>
      <c r="S133" s="30">
        <f t="shared" si="26"/>
        <v>0</v>
      </c>
      <c r="T133" s="30">
        <f t="shared" si="26"/>
        <v>0</v>
      </c>
      <c r="U133" s="30">
        <f t="shared" si="26"/>
        <v>0</v>
      </c>
      <c r="V133" s="30">
        <f t="shared" si="26"/>
        <v>0</v>
      </c>
      <c r="W133" s="30">
        <f t="shared" si="26"/>
        <v>0</v>
      </c>
      <c r="X133" s="30">
        <f t="shared" si="26"/>
        <v>0</v>
      </c>
      <c r="Y133" s="30">
        <f t="shared" si="26"/>
        <v>0</v>
      </c>
    </row>
    <row r="134" spans="16:25" hidden="1" x14ac:dyDescent="0.25">
      <c r="P134" s="30">
        <f>ROUNDUP(P133,0)</f>
        <v>0</v>
      </c>
      <c r="Q134" s="30">
        <f t="shared" ref="Q134:Y134" si="27">ROUNDUP(Q133,0)</f>
        <v>0</v>
      </c>
      <c r="R134" s="30">
        <f t="shared" si="27"/>
        <v>0</v>
      </c>
      <c r="S134" s="30">
        <f t="shared" si="27"/>
        <v>0</v>
      </c>
      <c r="T134" s="30">
        <f t="shared" si="27"/>
        <v>0</v>
      </c>
      <c r="U134" s="30">
        <f t="shared" si="27"/>
        <v>0</v>
      </c>
      <c r="V134" s="30">
        <f t="shared" si="27"/>
        <v>0</v>
      </c>
      <c r="W134" s="30">
        <f t="shared" si="27"/>
        <v>0</v>
      </c>
      <c r="X134" s="30">
        <f t="shared" si="27"/>
        <v>0</v>
      </c>
      <c r="Y134" s="30">
        <f t="shared" si="27"/>
        <v>0</v>
      </c>
    </row>
    <row r="135" spans="16:25" hidden="1" x14ac:dyDescent="0.25"/>
    <row r="136" spans="16:25" hidden="1" x14ac:dyDescent="0.25">
      <c r="P136" s="30">
        <f t="shared" ref="P136:Y136" si="28">L59/$Q$117</f>
        <v>0</v>
      </c>
      <c r="Q136" s="30">
        <f t="shared" si="28"/>
        <v>0</v>
      </c>
      <c r="R136" s="30">
        <f t="shared" si="28"/>
        <v>0</v>
      </c>
      <c r="S136" s="30">
        <f t="shared" si="28"/>
        <v>0</v>
      </c>
      <c r="T136" s="30">
        <f t="shared" si="28"/>
        <v>0</v>
      </c>
      <c r="U136" s="30">
        <f t="shared" si="28"/>
        <v>0</v>
      </c>
      <c r="V136" s="30">
        <f t="shared" si="28"/>
        <v>0</v>
      </c>
      <c r="W136" s="30">
        <f t="shared" si="28"/>
        <v>0</v>
      </c>
      <c r="X136" s="30">
        <f t="shared" si="28"/>
        <v>0</v>
      </c>
      <c r="Y136" s="30">
        <f t="shared" si="28"/>
        <v>0</v>
      </c>
    </row>
    <row r="137" spans="16:25" hidden="1" x14ac:dyDescent="0.25">
      <c r="P137" s="30">
        <f>ROUNDUP(P136,0)</f>
        <v>0</v>
      </c>
      <c r="Q137" s="30">
        <f t="shared" ref="Q137:Y137" si="29">ROUNDUP(Q136,0)</f>
        <v>0</v>
      </c>
      <c r="R137" s="30">
        <f t="shared" si="29"/>
        <v>0</v>
      </c>
      <c r="S137" s="30">
        <f t="shared" si="29"/>
        <v>0</v>
      </c>
      <c r="T137" s="30">
        <f t="shared" si="29"/>
        <v>0</v>
      </c>
      <c r="U137" s="30">
        <f t="shared" si="29"/>
        <v>0</v>
      </c>
      <c r="V137" s="30">
        <f t="shared" si="29"/>
        <v>0</v>
      </c>
      <c r="W137" s="30">
        <f t="shared" si="29"/>
        <v>0</v>
      </c>
      <c r="X137" s="30">
        <f t="shared" si="29"/>
        <v>0</v>
      </c>
      <c r="Y137" s="30">
        <f t="shared" si="29"/>
        <v>0</v>
      </c>
    </row>
    <row r="138" spans="16:25" hidden="1" x14ac:dyDescent="0.25">
      <c r="P138" s="30"/>
      <c r="Q138" s="30"/>
      <c r="R138" s="30"/>
      <c r="S138" s="30"/>
      <c r="T138" s="30"/>
      <c r="U138" s="30"/>
      <c r="V138" s="30"/>
      <c r="W138" s="30"/>
      <c r="X138" s="30"/>
      <c r="Y138" s="30"/>
    </row>
    <row r="139" spans="16:25" hidden="1" x14ac:dyDescent="0.25">
      <c r="P139" s="30"/>
      <c r="Q139" s="30"/>
      <c r="R139" s="30"/>
      <c r="S139" s="30"/>
      <c r="T139" s="30"/>
      <c r="U139" s="30"/>
      <c r="V139" s="30"/>
      <c r="W139" s="30"/>
      <c r="X139" s="30"/>
      <c r="Y139" s="30"/>
    </row>
    <row r="140" spans="16:25" hidden="1" x14ac:dyDescent="0.25"/>
    <row r="141" spans="16:25" hidden="1" x14ac:dyDescent="0.25">
      <c r="P141" s="28">
        <f t="shared" ref="P141:Y141" si="30">L71/$R$117</f>
        <v>0</v>
      </c>
      <c r="Q141" s="28">
        <f t="shared" si="30"/>
        <v>0</v>
      </c>
      <c r="R141" s="28">
        <f t="shared" si="30"/>
        <v>0</v>
      </c>
      <c r="S141" s="28">
        <f t="shared" si="30"/>
        <v>0</v>
      </c>
      <c r="T141" s="28">
        <f t="shared" si="30"/>
        <v>0</v>
      </c>
      <c r="U141" s="28">
        <f t="shared" si="30"/>
        <v>0</v>
      </c>
      <c r="V141" s="28">
        <f t="shared" si="30"/>
        <v>0</v>
      </c>
      <c r="W141" s="28">
        <f t="shared" si="30"/>
        <v>0</v>
      </c>
      <c r="X141" s="28">
        <f t="shared" si="30"/>
        <v>0</v>
      </c>
      <c r="Y141" s="28">
        <f t="shared" si="30"/>
        <v>0</v>
      </c>
    </row>
    <row r="142" spans="16:25" hidden="1" x14ac:dyDescent="0.25">
      <c r="P142" s="28">
        <f>ROUNDUP(P141,0)</f>
        <v>0</v>
      </c>
      <c r="Q142" s="28">
        <f t="shared" ref="Q142:Y142" si="31">ROUNDUP(Q141,0)</f>
        <v>0</v>
      </c>
      <c r="R142" s="28">
        <f t="shared" si="31"/>
        <v>0</v>
      </c>
      <c r="S142" s="28">
        <f t="shared" si="31"/>
        <v>0</v>
      </c>
      <c r="T142" s="28">
        <f t="shared" si="31"/>
        <v>0</v>
      </c>
      <c r="U142" s="28">
        <f t="shared" si="31"/>
        <v>0</v>
      </c>
      <c r="V142" s="28">
        <f t="shared" si="31"/>
        <v>0</v>
      </c>
      <c r="W142" s="28">
        <f t="shared" si="31"/>
        <v>0</v>
      </c>
      <c r="X142" s="28">
        <f t="shared" si="31"/>
        <v>0</v>
      </c>
      <c r="Y142" s="28">
        <f t="shared" si="31"/>
        <v>0</v>
      </c>
    </row>
    <row r="143" spans="16:25" hidden="1" x14ac:dyDescent="0.25"/>
    <row r="144" spans="16:25" hidden="1" x14ac:dyDescent="0.25"/>
    <row r="145" spans="16:26" hidden="1" x14ac:dyDescent="0.25">
      <c r="P145" s="31">
        <f t="shared" ref="P145:Y145" si="32">L78/$P$117</f>
        <v>0</v>
      </c>
      <c r="Q145" s="31">
        <f t="shared" si="32"/>
        <v>0</v>
      </c>
      <c r="R145" s="31">
        <f t="shared" si="32"/>
        <v>0</v>
      </c>
      <c r="S145" s="31">
        <f t="shared" si="32"/>
        <v>0</v>
      </c>
      <c r="T145" s="31">
        <f t="shared" si="32"/>
        <v>0</v>
      </c>
      <c r="U145" s="31">
        <f t="shared" si="32"/>
        <v>0</v>
      </c>
      <c r="V145" s="31">
        <f t="shared" si="32"/>
        <v>0</v>
      </c>
      <c r="W145" s="31">
        <f t="shared" si="32"/>
        <v>0</v>
      </c>
      <c r="X145" s="31">
        <f t="shared" si="32"/>
        <v>0</v>
      </c>
      <c r="Y145" s="31">
        <f t="shared" si="32"/>
        <v>0</v>
      </c>
    </row>
    <row r="146" spans="16:26" hidden="1" x14ac:dyDescent="0.25">
      <c r="P146" s="31">
        <f>ROUNDUP(P145,0)</f>
        <v>0</v>
      </c>
      <c r="Q146" s="31">
        <f t="shared" ref="Q146:Y146" si="33">ROUNDUP(Q145,0)</f>
        <v>0</v>
      </c>
      <c r="R146" s="31">
        <f t="shared" si="33"/>
        <v>0</v>
      </c>
      <c r="S146" s="31">
        <f t="shared" si="33"/>
        <v>0</v>
      </c>
      <c r="T146" s="31">
        <f t="shared" si="33"/>
        <v>0</v>
      </c>
      <c r="U146" s="31">
        <f t="shared" si="33"/>
        <v>0</v>
      </c>
      <c r="V146" s="31">
        <f t="shared" si="33"/>
        <v>0</v>
      </c>
      <c r="W146" s="31">
        <f t="shared" si="33"/>
        <v>0</v>
      </c>
      <c r="X146" s="31">
        <f t="shared" si="33"/>
        <v>0</v>
      </c>
      <c r="Y146" s="31">
        <f t="shared" si="33"/>
        <v>0</v>
      </c>
    </row>
    <row r="147" spans="16:26" hidden="1" x14ac:dyDescent="0.25"/>
    <row r="148" spans="16:26" hidden="1" x14ac:dyDescent="0.25">
      <c r="P148" s="32">
        <f t="shared" ref="P148:Y148" si="34">L78/$Q$117</f>
        <v>0</v>
      </c>
      <c r="Q148" s="32">
        <f t="shared" si="34"/>
        <v>0</v>
      </c>
      <c r="R148" s="32">
        <f t="shared" si="34"/>
        <v>0</v>
      </c>
      <c r="S148" s="32">
        <f t="shared" si="34"/>
        <v>0</v>
      </c>
      <c r="T148" s="32">
        <f t="shared" si="34"/>
        <v>0</v>
      </c>
      <c r="U148" s="32">
        <f t="shared" si="34"/>
        <v>0</v>
      </c>
      <c r="V148" s="32">
        <f t="shared" si="34"/>
        <v>0</v>
      </c>
      <c r="W148" s="32">
        <f t="shared" si="34"/>
        <v>0</v>
      </c>
      <c r="X148" s="32">
        <f t="shared" si="34"/>
        <v>0</v>
      </c>
      <c r="Y148" s="32">
        <f t="shared" si="34"/>
        <v>0</v>
      </c>
    </row>
    <row r="149" spans="16:26" hidden="1" x14ac:dyDescent="0.25">
      <c r="P149" s="32">
        <f>ROUNDUP(P148,0)</f>
        <v>0</v>
      </c>
      <c r="Q149" s="32">
        <f t="shared" ref="Q149:Y149" si="35">ROUNDUP(Q148,0)</f>
        <v>0</v>
      </c>
      <c r="R149" s="32">
        <f t="shared" si="35"/>
        <v>0</v>
      </c>
      <c r="S149" s="32">
        <f t="shared" si="35"/>
        <v>0</v>
      </c>
      <c r="T149" s="32">
        <f t="shared" si="35"/>
        <v>0</v>
      </c>
      <c r="U149" s="32">
        <f t="shared" si="35"/>
        <v>0</v>
      </c>
      <c r="V149" s="32">
        <f t="shared" si="35"/>
        <v>0</v>
      </c>
      <c r="W149" s="32">
        <f t="shared" si="35"/>
        <v>0</v>
      </c>
      <c r="X149" s="32">
        <f t="shared" si="35"/>
        <v>0</v>
      </c>
      <c r="Y149" s="32">
        <f t="shared" si="35"/>
        <v>0</v>
      </c>
    </row>
    <row r="150" spans="16:26" hidden="1" x14ac:dyDescent="0.25"/>
    <row r="151" spans="16:26" hidden="1" x14ac:dyDescent="0.25">
      <c r="P151" s="33">
        <f t="shared" ref="P151:Y151" si="36">L87/$P$117</f>
        <v>0</v>
      </c>
      <c r="Q151" s="33">
        <f t="shared" si="36"/>
        <v>0</v>
      </c>
      <c r="R151" s="33">
        <f t="shared" si="36"/>
        <v>0</v>
      </c>
      <c r="S151" s="33">
        <f t="shared" si="36"/>
        <v>0</v>
      </c>
      <c r="T151" s="33">
        <f t="shared" si="36"/>
        <v>0</v>
      </c>
      <c r="U151" s="33">
        <f t="shared" si="36"/>
        <v>0</v>
      </c>
      <c r="V151" s="33">
        <f t="shared" si="36"/>
        <v>0</v>
      </c>
      <c r="W151" s="33">
        <f t="shared" si="36"/>
        <v>0</v>
      </c>
      <c r="X151" s="33">
        <f t="shared" si="36"/>
        <v>0</v>
      </c>
      <c r="Y151" s="33">
        <f t="shared" si="36"/>
        <v>0</v>
      </c>
    </row>
    <row r="152" spans="16:26" hidden="1" x14ac:dyDescent="0.25">
      <c r="P152" s="31">
        <f>ROUNDUP(P151,0)</f>
        <v>0</v>
      </c>
      <c r="Q152" s="31">
        <f t="shared" ref="Q152:Y152" si="37">ROUNDUP(Q151,0)</f>
        <v>0</v>
      </c>
      <c r="R152" s="31">
        <f t="shared" si="37"/>
        <v>0</v>
      </c>
      <c r="S152" s="31">
        <f t="shared" si="37"/>
        <v>0</v>
      </c>
      <c r="T152" s="31">
        <f t="shared" si="37"/>
        <v>0</v>
      </c>
      <c r="U152" s="31">
        <f t="shared" si="37"/>
        <v>0</v>
      </c>
      <c r="V152" s="31">
        <f t="shared" si="37"/>
        <v>0</v>
      </c>
      <c r="W152" s="31">
        <f t="shared" si="37"/>
        <v>0</v>
      </c>
      <c r="X152" s="31">
        <f t="shared" si="37"/>
        <v>0</v>
      </c>
      <c r="Y152" s="31">
        <f t="shared" si="37"/>
        <v>0</v>
      </c>
    </row>
    <row r="153" spans="16:26" hidden="1" x14ac:dyDescent="0.25"/>
    <row r="154" spans="16:26" hidden="1" x14ac:dyDescent="0.25">
      <c r="P154" s="34">
        <f t="shared" ref="P154:Y154" si="38">L87/$Q$117</f>
        <v>0</v>
      </c>
      <c r="Q154" s="34">
        <f t="shared" si="38"/>
        <v>0</v>
      </c>
      <c r="R154" s="34">
        <f t="shared" si="38"/>
        <v>0</v>
      </c>
      <c r="S154" s="34">
        <f t="shared" si="38"/>
        <v>0</v>
      </c>
      <c r="T154" s="34">
        <f t="shared" si="38"/>
        <v>0</v>
      </c>
      <c r="U154" s="34">
        <f t="shared" si="38"/>
        <v>0</v>
      </c>
      <c r="V154" s="34">
        <f t="shared" si="38"/>
        <v>0</v>
      </c>
      <c r="W154" s="34">
        <f t="shared" si="38"/>
        <v>0</v>
      </c>
      <c r="X154" s="34">
        <f t="shared" si="38"/>
        <v>0</v>
      </c>
      <c r="Y154" s="34">
        <f t="shared" si="38"/>
        <v>0</v>
      </c>
    </row>
    <row r="155" spans="16:26" hidden="1" x14ac:dyDescent="0.25">
      <c r="P155" s="34">
        <f>ROUNDUP(P154,0)</f>
        <v>0</v>
      </c>
      <c r="Q155" s="34">
        <f t="shared" ref="Q155:Y155" si="39">ROUNDUP(Q154,0)</f>
        <v>0</v>
      </c>
      <c r="R155" s="34">
        <f t="shared" si="39"/>
        <v>0</v>
      </c>
      <c r="S155" s="34">
        <f t="shared" si="39"/>
        <v>0</v>
      </c>
      <c r="T155" s="34">
        <f t="shared" si="39"/>
        <v>0</v>
      </c>
      <c r="U155" s="34">
        <f t="shared" si="39"/>
        <v>0</v>
      </c>
      <c r="V155" s="34">
        <f t="shared" si="39"/>
        <v>0</v>
      </c>
      <c r="W155" s="34">
        <f t="shared" si="39"/>
        <v>0</v>
      </c>
      <c r="X155" s="34">
        <f t="shared" si="39"/>
        <v>0</v>
      </c>
      <c r="Y155" s="34">
        <f t="shared" si="39"/>
        <v>0</v>
      </c>
      <c r="Z155" s="28"/>
    </row>
  </sheetData>
  <sheetProtection algorithmName="SHA-512" hashValue="LeqX/++FW+MYUKdPYw6yE3ciLnVJeV0cT8zFEhPbab9r4nnLIs/dRB3EfN4Z7bVfhSF2vUTK0mkDkpskNjg5/g==" saltValue="C8loLZX3GjLuHFOBz/1WmQ==" spinCount="100000" sheet="1" objects="1" scenarios="1" selectLockedCells="1"/>
  <dataConsolidate/>
  <mergeCells count="69">
    <mergeCell ref="Z46:AA46"/>
    <mergeCell ref="I39:K39"/>
    <mergeCell ref="I40:K40"/>
    <mergeCell ref="I41:K41"/>
    <mergeCell ref="I42:K42"/>
    <mergeCell ref="I46:K46"/>
    <mergeCell ref="I45:AA45"/>
    <mergeCell ref="X46:Y46"/>
    <mergeCell ref="V46:W46"/>
    <mergeCell ref="X77:Y77"/>
    <mergeCell ref="I70:K70"/>
    <mergeCell ref="I69:W69"/>
    <mergeCell ref="I38:K38"/>
    <mergeCell ref="V37:W37"/>
    <mergeCell ref="X37:Y37"/>
    <mergeCell ref="V77:W77"/>
    <mergeCell ref="I59:K59"/>
    <mergeCell ref="I60:K60"/>
    <mergeCell ref="I61:K61"/>
    <mergeCell ref="I62:K62"/>
    <mergeCell ref="V70:W70"/>
    <mergeCell ref="I64:K64"/>
    <mergeCell ref="I66:K66"/>
    <mergeCell ref="I51:K51"/>
    <mergeCell ref="I53:K53"/>
    <mergeCell ref="Z58:AA58"/>
    <mergeCell ref="I63:K63"/>
    <mergeCell ref="I65:K65"/>
    <mergeCell ref="I58:K58"/>
    <mergeCell ref="X58:Y58"/>
    <mergeCell ref="V58:W58"/>
    <mergeCell ref="I48:K48"/>
    <mergeCell ref="I49:K49"/>
    <mergeCell ref="I50:K50"/>
    <mergeCell ref="I57:AA57"/>
    <mergeCell ref="I54:K54"/>
    <mergeCell ref="I52:K52"/>
    <mergeCell ref="I36:Y36"/>
    <mergeCell ref="I37:K37"/>
    <mergeCell ref="I91:K91"/>
    <mergeCell ref="I86:K86"/>
    <mergeCell ref="I87:K87"/>
    <mergeCell ref="I88:K88"/>
    <mergeCell ref="I89:K89"/>
    <mergeCell ref="I90:K90"/>
    <mergeCell ref="V86:W86"/>
    <mergeCell ref="I78:K78"/>
    <mergeCell ref="I79:K79"/>
    <mergeCell ref="I80:K80"/>
    <mergeCell ref="I81:K81"/>
    <mergeCell ref="I82:K82"/>
    <mergeCell ref="I77:K77"/>
    <mergeCell ref="I47:K47"/>
    <mergeCell ref="I76:Y76"/>
    <mergeCell ref="I85:Y85"/>
    <mergeCell ref="X86:Y86"/>
    <mergeCell ref="B17:D17"/>
    <mergeCell ref="B19:D19"/>
    <mergeCell ref="E17:H17"/>
    <mergeCell ref="B22:D22"/>
    <mergeCell ref="B28:D28"/>
    <mergeCell ref="E28:G28"/>
    <mergeCell ref="I71:K71"/>
    <mergeCell ref="I72:K72"/>
    <mergeCell ref="I73:K73"/>
    <mergeCell ref="E19:K20"/>
    <mergeCell ref="E22:K26"/>
    <mergeCell ref="B30:D30"/>
    <mergeCell ref="E30:G30"/>
  </mergeCells>
  <dataValidations count="4">
    <dataValidation type="list" allowBlank="1" showInputMessage="1" showErrorMessage="1" prompt="wybierz wysokość obróbki" sqref="L39:U39">
      <formula1>$P$113:$P$115</formula1>
    </dataValidation>
    <dataValidation type="list" allowBlank="1" showInputMessage="1" showErrorMessage="1" prompt="wybierz wysokość obróbki" sqref="L40:U40">
      <formula1>$Q$113:$Q$114</formula1>
    </dataValidation>
    <dataValidation type="list" allowBlank="1" showInputMessage="1" showErrorMessage="1" prompt="wybierz wysokość obróbki" sqref="L62:U62">
      <formula1>$P$113:$P$114</formula1>
    </dataValidation>
    <dataValidation type="list" allowBlank="1" showInputMessage="1" showErrorMessage="1" prompt="wybierz wysokość obróbki" sqref="L50:U50">
      <formula1>$P$113:$P$114</formula1>
    </dataValidation>
  </dataValidations>
  <pageMargins left="0.25" right="0.25" top="0.75" bottom="0.75" header="0.3" footer="0.3"/>
  <pageSetup paperSize="9" scale="29" fitToWidth="0" orientation="portrait" r:id="rId1"/>
  <rowBreaks count="1" manualBreakCount="1">
    <brk id="91" max="26" man="1"/>
  </rowBreaks>
  <colBreaks count="2" manualBreakCount="2">
    <brk id="27" max="171" man="1"/>
    <brk id="2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Arkusz1</vt:lpstr>
      <vt:lpstr>Arkusz1!Obszar_wydruku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Rafał Aleksandrowicz</dc:creator>
  <cp:lastModifiedBy>Robert Leński</cp:lastModifiedBy>
  <cp:lastPrinted>2020-01-31T08:15:52Z</cp:lastPrinted>
  <dcterms:created xsi:type="dcterms:W3CDTF">2020-01-30T08:14:16Z</dcterms:created>
  <dcterms:modified xsi:type="dcterms:W3CDTF">2020-01-31T14:05:07Z</dcterms:modified>
</cp:coreProperties>
</file>